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4.xml" ContentType="application/vnd.ms-office.activeX+xml"/>
  <Override PartName="/xl/activeX/activeX3.xml" ContentType="application/vnd.ms-office.activeX+xml"/>
  <Override PartName="/xl/activeX/activeX2.xml" ContentType="application/vnd.ms-office.activeX+xml"/>
  <Override PartName="/xl/activeX/activeX1.xml" ContentType="application/vnd.ms-office.activeX+xml"/>
  <Override PartName="/xl/activeX/activeX4.bin" ContentType="application/vnd.ms-office.activeX"/>
  <Override PartName="/xl/activeX/activeX3.bin" ContentType="application/vnd.ms-office.activeX"/>
  <Override PartName="/xl/activeX/activeX2.bin" ContentType="application/vnd.ms-office.activeX"/>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19"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ctcgroupe69.sharepoint.com/sites/Certification/Certification/Documents supports REPI/Questionnaires/"/>
    </mc:Choice>
  </mc:AlternateContent>
  <xr:revisionPtr revIDLastSave="681" documentId="13_ncr:1_{05FCEA9E-3B01-47E4-BC31-A26C216E472D}" xr6:coauthVersionLast="47" xr6:coauthVersionMax="47" xr10:uidLastSave="{A291DD21-F9F5-43E5-936F-DE3FF34AD1D2}"/>
  <bookViews>
    <workbookView xWindow="-28920" yWindow="-120" windowWidth="29040" windowHeight="15720" tabRatio="815" xr2:uid="{00000000-000D-0000-FFFF-FFFF00000000}"/>
  </bookViews>
  <sheets>
    <sheet name="Questionnaire" sheetId="1" r:id="rId1"/>
    <sheet name="Listes" sheetId="2" state="hidden" r:id="rId2"/>
  </sheets>
  <externalReferences>
    <externalReference r:id="rId3"/>
  </externalReferences>
  <definedNames>
    <definedName name="Adressweb">[1]questionnaire!$G$302</definedName>
    <definedName name="adresswebsite">Questionnaire!$H$310</definedName>
    <definedName name="AffectedByAgeing">Questionnaire!$H$312</definedName>
    <definedName name="Articlecode">Questionnaire!$C$8</definedName>
    <definedName name="Cat3Address">Questionnaire!$F$152</definedName>
    <definedName name="Cat3Name">Questionnaire!$F$151</definedName>
    <definedName name="Cat3Number">Questionnaire!$F$153</definedName>
    <definedName name="catC2">Questionnaire!$D$150</definedName>
    <definedName name="CatD">Questionnaire!$E$150</definedName>
    <definedName name="CleatedOutsole">Questionnaire!$C$208</definedName>
    <definedName name="CollarColor1">Questionnaire!$G$166</definedName>
    <definedName name="CollarColor2">Questionnaire!$G$167</definedName>
    <definedName name="CollarColor3">Questionnaire!$G$168</definedName>
    <definedName name="CollarMat1">Questionnaire!$D$166</definedName>
    <definedName name="CollarMat2">Questionnaire!$D$167</definedName>
    <definedName name="CollarMat3">Questionnaire!$D$168</definedName>
    <definedName name="CollarRef1">Questionnaire!$B$166</definedName>
    <definedName name="CollarRef2">Questionnaire!$B$167</definedName>
    <definedName name="CollarRef3">Questionnaire!$B$168</definedName>
    <definedName name="DecoColor1">Questionnaire!$G$193</definedName>
    <definedName name="DecoColor2">Questionnaire!$G$194</definedName>
    <definedName name="DecoColor3">Questionnaire!$G$195</definedName>
    <definedName name="DecoMat1">Questionnaire!$D$193</definedName>
    <definedName name="DecoMat2">Questionnaire!$D$194</definedName>
    <definedName name="DecoMat3">Questionnaire!$D$195</definedName>
    <definedName name="DerRevision">Questionnaire!$K$7</definedName>
    <definedName name="DistribAddress">Questionnaire!$C$43</definedName>
    <definedName name="DistribCountry">Questionnaire!$C$44</definedName>
    <definedName name="DistribFax">Questionnaire!$C$46</definedName>
    <definedName name="DistribNom">Questionnaire!$C$42</definedName>
    <definedName name="DistribTel">Questionnaire!$C$45</definedName>
    <definedName name="DosTechExiDeBaseTypeNorme">#REF!</definedName>
    <definedName name="EN_15090">Questionnaire!$E$144</definedName>
    <definedName name="EN13634_">Questionnaire!$I$144</definedName>
    <definedName name="EN13832_2">Questionnaire!$G$144</definedName>
    <definedName name="EN13832_3">Questionnaire!$H$144</definedName>
    <definedName name="ENISO17249">Questionnaire!$F$144</definedName>
    <definedName name="ENISO20345">Questionnaire!$B$144</definedName>
    <definedName name="ENISO20346">Questionnaire!$C$144</definedName>
    <definedName name="ENISO20347">Questionnaire!$D$144</definedName>
    <definedName name="ExiAddAnkle">Questionnaire!$G$272</definedName>
    <definedName name="ExiAddAnkleTibia">Questionnaire!$G$282</definedName>
    <definedName name="ExiAddAntistat">Questionnaire!$G$266</definedName>
    <definedName name="ExiAddC">Questionnaire!$G$273</definedName>
    <definedName name="ExiAddChemRes">Questionnaire!$G$281</definedName>
    <definedName name="ExiAddClosedSeatR">Questionnaire!$F$209</definedName>
    <definedName name="ExiAddCold">Questionnaire!$G$268</definedName>
    <definedName name="ExiAddConduc">Questionnaire!$G$265</definedName>
    <definedName name="ExiAddE">Questionnaire!$G$269</definedName>
    <definedName name="ExiAddFO">Questionnaire!$G$278</definedName>
    <definedName name="ExiAddHeat">Questionnaire!$G$267</definedName>
    <definedName name="ExiAddHotContact">Questionnaire!$G$277</definedName>
    <definedName name="ExiAddLG">Questionnaire!$G$279</definedName>
    <definedName name="ExiAddM">Questionnaire!$G$271</definedName>
    <definedName name="ExiAddPenResP">Questionnaire!$G$262</definedName>
    <definedName name="ExiAddPenResPL">Questionnaire!$G$263</definedName>
    <definedName name="ExiAddPenResPS">Questionnaire!$G$264</definedName>
    <definedName name="ExiAddPermeableUpper">Questionnaire!$G$284</definedName>
    <definedName name="ExiAddSC">Questionnaire!$G$274</definedName>
    <definedName name="ExiAddSlipResistanceMoto">Questionnaire!$G$283</definedName>
    <definedName name="ExiAddSR">Questionnaire!$G$275</definedName>
    <definedName name="ExiAddToePuff">Questionnaire!$G$280</definedName>
    <definedName name="ExiAddWADMoto">Questionnaire!$G$285</definedName>
    <definedName name="ExiAddWPA">Questionnaire!$G$276</definedName>
    <definedName name="ExiAddWR">Questionnaire!$G$270</definedName>
    <definedName name="ExiAutre">Questionnaire!$B$287</definedName>
    <definedName name="ExiAutreNormeUtilisée">Questionnaire!$F$289</definedName>
    <definedName name="ExiAutreProtectionOfferte">Questionnaire!$D$288</definedName>
    <definedName name="Fieldofuse">Questionnaire!$C$138</definedName>
    <definedName name="FootwearCat">Questionnaire!$H$56</definedName>
    <definedName name="FootwearClassif">Questionnaire!$C$55</definedName>
    <definedName name="FootwearDesign">Questionnaire!$C$56</definedName>
    <definedName name="GammeTaille">Questionnaire!$C$139</definedName>
    <definedName name="IndiceDosTech">Questionnaire!$G$7</definedName>
    <definedName name="InsertColor">Questionnaire!$G$189</definedName>
    <definedName name="InsertMat">Questionnaire!$D$189</definedName>
    <definedName name="insertnature">Questionnaire!$K$148</definedName>
    <definedName name="InsertRef">Questionnaire!$B$189</definedName>
    <definedName name="InsockColor1">Questionnaire!$G$180</definedName>
    <definedName name="InsockColor2">Questionnaire!$G$184</definedName>
    <definedName name="InsockMat1">Questionnaire!$D$180</definedName>
    <definedName name="InsockMat2">Questionnaire!$D$184</definedName>
    <definedName name="InsockRef1">Questionnaire!$B$180</definedName>
    <definedName name="InsockRef2">Questionnaire!$B$181</definedName>
    <definedName name="InsockRef3">Questionnaire!$B$182</definedName>
    <definedName name="InsockRef4">Questionnaire!$B$183</definedName>
    <definedName name="InsockRef5">Questionnaire!$B$184</definedName>
    <definedName name="InsoleColor">Questionnaire!$G$179</definedName>
    <definedName name="InsoleMat">Questionnaire!$D$179</definedName>
    <definedName name="InsoleRef">Questionnaire!$B$179</definedName>
    <definedName name="Labo01">Questionnaire!$H$159</definedName>
    <definedName name="Labo02">Questionnaire!$H$160</definedName>
    <definedName name="Labo03">Questionnaire!$H$161</definedName>
    <definedName name="Labo04">Questionnaire!$H$162</definedName>
    <definedName name="Labo05">Questionnaire!$H$163</definedName>
    <definedName name="Labo06">Questionnaire!$H$164</definedName>
    <definedName name="Labo07">Questionnaire!$H$165</definedName>
    <definedName name="Labo08">Questionnaire!$H$166</definedName>
    <definedName name="Labo09">Questionnaire!$H$167</definedName>
    <definedName name="Labo10">Questionnaire!$H$168</definedName>
    <definedName name="Labo11">Questionnaire!$H$169</definedName>
    <definedName name="Labo12">Questionnaire!$H$170</definedName>
    <definedName name="Labo13">Questionnaire!$H$171</definedName>
    <definedName name="Labo14">Questionnaire!$H$172</definedName>
    <definedName name="Labo15">Questionnaire!$H$174</definedName>
    <definedName name="Labo16">Questionnaire!$H$175</definedName>
    <definedName name="Labo17">Questionnaire!$H$177</definedName>
    <definedName name="Labo18">Questionnaire!$H$179</definedName>
    <definedName name="Labo19">Questionnaire!$H$180</definedName>
    <definedName name="Labo20">Questionnaire!$H$184</definedName>
    <definedName name="Labo21">Questionnaire!$H$185</definedName>
    <definedName name="Labo22">Questionnaire!$H$187</definedName>
    <definedName name="Labo23">Questionnaire!$H$188</definedName>
    <definedName name="Labo24">Questionnaire!$H$189</definedName>
    <definedName name="Labo25">Questionnaire!$H$193</definedName>
    <definedName name="Labo26">Questionnaire!$H$194</definedName>
    <definedName name="Labo27">Questionnaire!$H$195</definedName>
    <definedName name="Locmarquage">Questionnaire!$F$292</definedName>
    <definedName name="Manufac1Address">Questionnaire!$C$23</definedName>
    <definedName name="Manufac1Nom">Questionnaire!$C$22</definedName>
    <definedName name="Manufact1Country">Questionnaire!$C$24</definedName>
    <definedName name="Manufact1Fax">Questionnaire!$C$26</definedName>
    <definedName name="Manufact1Tel">Questionnaire!$C$25</definedName>
    <definedName name="Manufact2Address">Questionnaire!$C$28</definedName>
    <definedName name="Manufact2Country">Questionnaire!$C$29</definedName>
    <definedName name="Manufact2Fax">Questionnaire!$C$31</definedName>
    <definedName name="Manufact2Nom">Questionnaire!$C$27</definedName>
    <definedName name="Manufact2Tel">Questionnaire!$C$30</definedName>
    <definedName name="Manufact3Address">Questionnaire!$C$33</definedName>
    <definedName name="Manufact3Country">Questionnaire!$C$34</definedName>
    <definedName name="Manufact3Fax">Questionnaire!$C$36</definedName>
    <definedName name="Manufact3Nom">Questionnaire!$C$32</definedName>
    <definedName name="Manufact3Tel">Questionnaire!$C$35</definedName>
    <definedName name="Manufact4Address">Questionnaire!$C$38</definedName>
    <definedName name="Manufact4Contry">Questionnaire!$C$39</definedName>
    <definedName name="Manufact4fax">Questionnaire!$C$41</definedName>
    <definedName name="Manufact4Nom">Questionnaire!$C$37</definedName>
    <definedName name="Manufact4Tel">Questionnaire!$C$40</definedName>
    <definedName name="MethMark">Questionnaire!$C$307</definedName>
    <definedName name="Model">Questionnaire!$A$12</definedName>
    <definedName name="MoyControle">Questionnaire!$D$302</definedName>
    <definedName name="Other">Questionnaire!$J$144</definedName>
    <definedName name="OutsoleColor1">Questionnaire!$G$185</definedName>
    <definedName name="OutsoleColor2">Questionnaire!$G$187</definedName>
    <definedName name="OutsoleMat1">Questionnaire!$D$185</definedName>
    <definedName name="OutsoleMat2">Questionnaire!$D$187</definedName>
    <definedName name="OutsoleRef1">Questionnaire!$B$185</definedName>
    <definedName name="OutsoleRef2">Questionnaire!$B$186</definedName>
    <definedName name="OutsoleRef3">Questionnaire!$B$187</definedName>
    <definedName name="Packaging">Questionnaire!$C$305</definedName>
    <definedName name="PeremptionPeriod">Questionnaire!$H$313</definedName>
    <definedName name="ProcessFab">Questionnaire!$C$141</definedName>
    <definedName name="QuarterColor1">Questionnaire!$G$175</definedName>
    <definedName name="QuarterColor2">Questionnaire!$G$177</definedName>
    <definedName name="QuarterMat1">Questionnaire!$D$175</definedName>
    <definedName name="QuarterMat2">Questionnaire!$D$177</definedName>
    <definedName name="QuarterRef1">Questionnaire!$B$175</definedName>
    <definedName name="QuarterRef2">Questionnaire!$B$176</definedName>
    <definedName name="QuarterRef3">Questionnaire!$B$177</definedName>
    <definedName name="QuestDifferenceModelBase">Questionnaire!$B$14</definedName>
    <definedName name="RefModBase">Questionnaire!$D$12</definedName>
    <definedName name="RefMoule">Questionnaire!$I$137</definedName>
    <definedName name="RefProduit">Questionnaire!$C$7</definedName>
    <definedName name="ReprEuroAddress">Questionnaire!$C$49</definedName>
    <definedName name="ReprEuroCountry">Questionnaire!$C$50</definedName>
    <definedName name="ReprEuroFax">Questionnaire!$C$52</definedName>
    <definedName name="ReprEuroNom">Questionnaire!$C$48</definedName>
    <definedName name="ReprEuroTel">Questionnaire!$C$51</definedName>
    <definedName name="ReprEuroWebsite">Questionnaire!$C$53</definedName>
    <definedName name="RiskCat">Questionnaire!$B$150</definedName>
    <definedName name="RmmAddress">Questionnaire!$C$17</definedName>
    <definedName name="RmmCountry">Questionnaire!$C$18</definedName>
    <definedName name="RmmFax">Questionnaire!$C$20</definedName>
    <definedName name="RmmNom">Questionnaire!$C$16</definedName>
    <definedName name="RmmTel">Questionnaire!$C$19</definedName>
    <definedName name="ScuffCapRef">Questionnaire!$B$190</definedName>
    <definedName name="SlipResis">Questionnaire!$C$148</definedName>
    <definedName name="Test01">Questionnaire!$I$159</definedName>
    <definedName name="test02">Questionnaire!$I$160</definedName>
    <definedName name="test03">Questionnaire!$I$161</definedName>
    <definedName name="test04">Questionnaire!$I$162</definedName>
    <definedName name="test05">Questionnaire!$I$163</definedName>
    <definedName name="test06">Questionnaire!$I$164</definedName>
    <definedName name="test07">Questionnaire!$I$165</definedName>
    <definedName name="test08">Questionnaire!$I$166</definedName>
    <definedName name="test09">Questionnaire!$I$167</definedName>
    <definedName name="test10">Questionnaire!$I$168</definedName>
    <definedName name="test11">Questionnaire!$I$169</definedName>
    <definedName name="test12">Questionnaire!$I$170</definedName>
    <definedName name="test13">Questionnaire!$I$171</definedName>
    <definedName name="test14">Questionnaire!$I$172</definedName>
    <definedName name="test15">Questionnaire!$I$174</definedName>
    <definedName name="test16">Questionnaire!$I$175</definedName>
    <definedName name="test17">Questionnaire!$I$177</definedName>
    <definedName name="test18">Questionnaire!$I$179</definedName>
    <definedName name="test19">Questionnaire!$I$180</definedName>
    <definedName name="test20">Questionnaire!$I$184</definedName>
    <definedName name="test21">Questionnaire!$I$185</definedName>
    <definedName name="test22">Questionnaire!$I$187</definedName>
    <definedName name="test23">Questionnaire!$I$188</definedName>
    <definedName name="test24">Questionnaire!$I$189</definedName>
    <definedName name="test25">Questionnaire!$I$193</definedName>
    <definedName name="test26">Questionnaire!$I$194</definedName>
    <definedName name="test27">Questionnaire!$I$195</definedName>
    <definedName name="ToecapColor">Questionnaire!$G$188</definedName>
    <definedName name="ToecapMat">Questionnaire!$D$188</definedName>
    <definedName name="toecapnature">Questionnaire!$G$148</definedName>
    <definedName name="ToecapRef">Questionnaire!$B$188</definedName>
    <definedName name="TongueColor1">Questionnaire!$G$169</definedName>
    <definedName name="TongueColor2">Questionnaire!$G$170</definedName>
    <definedName name="TongueColor3">Questionnaire!$G$171</definedName>
    <definedName name="TongueMat1">Questionnaire!$D$169</definedName>
    <definedName name="TongueMat2">Questionnaire!$D$170</definedName>
    <definedName name="TongueMat3">Questionnaire!$D$171</definedName>
    <definedName name="TongueRef1">Questionnaire!$B$169</definedName>
    <definedName name="TongueRef2">Questionnaire!$B$170</definedName>
    <definedName name="TongueRef3">Questionnaire!$B$171</definedName>
    <definedName name="UpperColor1">Questionnaire!$G$159</definedName>
    <definedName name="UpperColor2">Questionnaire!$G$160</definedName>
    <definedName name="UpperColor3">Questionnaire!$G$161</definedName>
    <definedName name="UpperColor4">Questionnaire!$G$162</definedName>
    <definedName name="UpperColor5">Questionnaire!$G$163</definedName>
    <definedName name="UpperColor6">Questionnaire!$G$164</definedName>
    <definedName name="UpperColor7">Questionnaire!$G$165</definedName>
    <definedName name="UpperHeight">Questionnaire!#REF!</definedName>
    <definedName name="UpperMat1">Questionnaire!$D$159</definedName>
    <definedName name="UpperMat2">Questionnaire!$D$160</definedName>
    <definedName name="UpperMat3">Questionnaire!$D$161</definedName>
    <definedName name="UpperMat4">Questionnaire!$D$162</definedName>
    <definedName name="UpperMat5">Questionnaire!$D$163</definedName>
    <definedName name="UpperMat6">Questionnaire!$D$164</definedName>
    <definedName name="UpperMat7">Questionnaire!$D$165</definedName>
    <definedName name="UpperRef1">Questionnaire!$B$159</definedName>
    <definedName name="UpperRef2">Questionnaire!$B$160</definedName>
    <definedName name="UpperRef3">Questionnaire!$B$161</definedName>
    <definedName name="UpperRef4">Questionnaire!$B$162</definedName>
    <definedName name="UpperRef5">Questionnaire!$B$163</definedName>
    <definedName name="UpperRef6">Questionnaire!$B$164</definedName>
    <definedName name="UpperRef7">Questionnaire!$B$165</definedName>
    <definedName name="VampColor1">Questionnaire!$G$172</definedName>
    <definedName name="VampColor2">Questionnaire!$G$174</definedName>
    <definedName name="VampMat1">Questionnaire!$D$172</definedName>
    <definedName name="VampMat2">Questionnaire!$D$174</definedName>
    <definedName name="VampRef1">Questionnaire!$B$172</definedName>
    <definedName name="VampRef3">Questionnaire!$B$174</definedName>
    <definedName name="_xlnm.Print_Area" localSheetId="0">Questionnaire!$A$58:$M$131</definedName>
    <definedName name="ZoneGroupeCategorie">"Zone de groupe 91"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2" i="1" l="1"/>
  <c r="F4" i="2" l="1"/>
  <c r="G4" i="2" s="1"/>
  <c r="H4" i="2" s="1"/>
  <c r="I4" i="2" s="1"/>
  <c r="J4" i="2" s="1"/>
  <c r="K4" i="2" s="1"/>
  <c r="L4" i="2" s="1"/>
  <c r="F3" i="2" l="1"/>
  <c r="G3" i="2" s="1"/>
  <c r="F2" i="2"/>
  <c r="G2" i="2" s="1"/>
  <c r="H2" i="2" l="1"/>
  <c r="I2" i="2" s="1"/>
  <c r="J2" i="2" s="1"/>
  <c r="K2" i="2" s="1"/>
  <c r="L2" i="2" s="1"/>
  <c r="H3" i="2"/>
  <c r="I3" i="2" s="1"/>
  <c r="J3" i="2" s="1"/>
  <c r="K3" i="2" s="1"/>
  <c r="L3" i="2" s="1"/>
  <c r="M3" i="2" l="1"/>
</calcChain>
</file>

<file path=xl/sharedStrings.xml><?xml version="1.0" encoding="utf-8"?>
<sst xmlns="http://schemas.openxmlformats.org/spreadsheetml/2006/main" count="350" uniqueCount="296">
  <si>
    <t>QUESTIONNAIRE FOR THE DRAFTING OF THE TECHNICAL FILE
SAFETY FOOTWEAR</t>
  </si>
  <si>
    <t>Thanks to fill in all the white cells, all the informations are necessary in order to begin the CE marking process</t>
  </si>
  <si>
    <t>VERY IMPORTANT!
PLEASE DO NOT SUPRESS ANY COLUMN OR RAW  JUST FILL THE CELLS ONE BY ONE.
IF THE CELL IS NOT USEFUL FOR YOUR PRODUCT,  DO NOT FILL IT , LET IT AS IT IS.
FOR ADDITIONNAL INFORMATION , PLEASE USE PAGE 9.</t>
  </si>
  <si>
    <t>Reference of the product</t>
  </si>
  <si>
    <t>Technical file index</t>
  </si>
  <si>
    <t>*</t>
  </si>
  <si>
    <t>Last update</t>
  </si>
  <si>
    <t>Article code</t>
  </si>
  <si>
    <t>* to be fulfilled by CTC Lyon</t>
  </si>
  <si>
    <t>User instruction index</t>
  </si>
  <si>
    <t>Type of request</t>
  </si>
  <si>
    <t>Reference of the basic model if variant:</t>
  </si>
  <si>
    <t>Differences with the basic model</t>
  </si>
  <si>
    <t>Manufacturer</t>
  </si>
  <si>
    <t>Name</t>
  </si>
  <si>
    <t>Address</t>
  </si>
  <si>
    <t>Country</t>
  </si>
  <si>
    <t>Tel</t>
  </si>
  <si>
    <t>Fax</t>
  </si>
  <si>
    <t>Factory 1</t>
  </si>
  <si>
    <t>Factory 2</t>
  </si>
  <si>
    <t>Factory 3</t>
  </si>
  <si>
    <t>Factory 4</t>
  </si>
  <si>
    <t>Factory 5</t>
  </si>
  <si>
    <t>Authorized Representative</t>
  </si>
  <si>
    <t>Web site</t>
  </si>
  <si>
    <t>Description of the footwear</t>
  </si>
  <si>
    <t>Classification</t>
  </si>
  <si>
    <t>Design</t>
  </si>
  <si>
    <t>Code of marking</t>
  </si>
  <si>
    <t>Code of marking: SB, S1P, S3L, O5….</t>
  </si>
  <si>
    <t>Risk assessment  (Essential Health and Safety Requirement. Annex II - PPE Regulation)</t>
  </si>
  <si>
    <t>Applicable</t>
  </si>
  <si>
    <t>§1</t>
  </si>
  <si>
    <t>Requirements defined in the Annex II §1 are applicable to all PPE</t>
  </si>
  <si>
    <t>§1.4</t>
  </si>
  <si>
    <t xml:space="preserve">Manufacturer's instructions and information is available </t>
  </si>
  <si>
    <t>§2.2</t>
  </si>
  <si>
    <t>PPE is designed and manufactured in a way that perspiration resulting from use is minimised. Otherwise it must be equipped with means of absorbing perspiration.</t>
  </si>
  <si>
    <t>§2.4</t>
  </si>
  <si>
    <t>If it is known that the design performance of new PPE may be significantly affected by ageing, the month and year of manufacture and/or, if possible, the month and year of obsolescence must be indelibly and unambiguously marked on each item of PPE placed on the market and on its packaging.</t>
  </si>
  <si>
    <t>§2.6</t>
  </si>
  <si>
    <t xml:space="preserve">PPE is intended for use in potentially explosive atmospheres </t>
  </si>
  <si>
    <t>Applicable to footwear with electrical properties (antistatic or partially conductive): tick all</t>
  </si>
  <si>
    <t>§2.7</t>
  </si>
  <si>
    <t>PPE intended for rapid intervention or to be put on or removed rapidly</t>
  </si>
  <si>
    <t>Applicable to firefighters footwear (EN 15090): tick all</t>
  </si>
  <si>
    <t>§2.8</t>
  </si>
  <si>
    <t>PPE for intervention in very dangerous situations</t>
  </si>
  <si>
    <t>§2.9</t>
  </si>
  <si>
    <t>PPE incorporating components which can be adjusted or removed by the user</t>
  </si>
  <si>
    <t>Applicable if a removable insock is present: tick Standard and Instruction for use</t>
  </si>
  <si>
    <t>§2.12</t>
  </si>
  <si>
    <t>PPE bearing one or more identification markings or indicators directly or indirectly relating to health and safety</t>
  </si>
  <si>
    <t>§2.14</t>
  </si>
  <si>
    <t>Multi-risks PPE</t>
  </si>
  <si>
    <t>§3.1.1</t>
  </si>
  <si>
    <t xml:space="preserve">The PPE is intended to protect against impact caused by falling or ejected objects and collisions of parts of the body with an obstacle </t>
  </si>
  <si>
    <t>Applicable to all footwear except to occupational footwear (EN ISO 20347): tick Standard and Instruction for use</t>
  </si>
  <si>
    <t>§3.1.2.1</t>
  </si>
  <si>
    <t>The PPE is intended to protect against falls due to slipping</t>
  </si>
  <si>
    <t>§3.2</t>
  </si>
  <si>
    <t>The PPE is intended to protect against static compression of a part of the body</t>
  </si>
  <si>
    <t>Applicable to all footwear except to occupational footwear (EN ISO 20347): Tick Standard</t>
  </si>
  <si>
    <t>§3.3</t>
  </si>
  <si>
    <t>The PPE is intended to protect against mechanical injuries</t>
  </si>
  <si>
    <t>§3.6</t>
  </si>
  <si>
    <t>Protection against heat and/or fire</t>
  </si>
  <si>
    <t>Applicable to footwear claiming heat and/or fire protection (HRO, HI, firefighters footwear, welding or foundry): tick all</t>
  </si>
  <si>
    <t>§3.7</t>
  </si>
  <si>
    <t>Protection against cold</t>
  </si>
  <si>
    <t>Applicable to footwear claiming cold insulation (CI): tick all</t>
  </si>
  <si>
    <t>§3.10.2</t>
  </si>
  <si>
    <t>PPE intended to protect against substances and mixtures which are hazardous to health and against harmful biological agents - Cutaneous contact</t>
  </si>
  <si>
    <t>Applicable to footwear claiming a protection against chemicals (EN ISO 13832-2 or EN ISO 13832-3): tick all</t>
  </si>
  <si>
    <t>Specific application</t>
  </si>
  <si>
    <t>Motorcycle footwear</t>
  </si>
  <si>
    <t>Applicable if EN 13634 is claimed: tick all</t>
  </si>
  <si>
    <t>Firefighters footwear</t>
  </si>
  <si>
    <t>Applicable if EN 15090 is claimed: tick all</t>
  </si>
  <si>
    <t>Chainsaw resistant footwear</t>
  </si>
  <si>
    <t>Applicable if EN ISO 17249 is claimed: tick all</t>
  </si>
  <si>
    <t>Footwear against chemical risks</t>
  </si>
  <si>
    <t>Applicable if EN 13832-2 or EN 13832-3 is claimed: tick all</t>
  </si>
  <si>
    <t>Footwear for foundry</t>
  </si>
  <si>
    <t>Applicable if EN ISO 20349-1 is claimed: tick all</t>
  </si>
  <si>
    <t>Footwear for welders</t>
  </si>
  <si>
    <t>Applicable if EN ISO 20349-2 is claimed: tick all</t>
  </si>
  <si>
    <t>Other</t>
  </si>
  <si>
    <t>To complete (risks not covered by standard, expert statment…)</t>
  </si>
  <si>
    <t>Photos</t>
  </si>
  <si>
    <t>General View</t>
  </si>
  <si>
    <t>Outsole</t>
  </si>
  <si>
    <t>Please attach a picture of the whole footwear in this area</t>
  </si>
  <si>
    <t>Please attach a picture of the outsole in this area</t>
  </si>
  <si>
    <t>Reference of the mould</t>
  </si>
  <si>
    <t>Field of use</t>
  </si>
  <si>
    <t>Range of size</t>
  </si>
  <si>
    <r>
      <t xml:space="preserve">Type of construction </t>
    </r>
    <r>
      <rPr>
        <sz val="8"/>
        <rFont val="Arial"/>
        <family val="2"/>
      </rPr>
      <t>(cemented or injected)</t>
    </r>
    <r>
      <rPr>
        <b/>
        <sz val="10"/>
        <rFont val="Arial"/>
        <family val="2"/>
      </rPr>
      <t xml:space="preserve"> and material </t>
    </r>
    <r>
      <rPr>
        <sz val="8"/>
        <rFont val="Arial"/>
        <family val="2"/>
      </rPr>
      <t>(rubber, PU, PVC…)</t>
    </r>
    <r>
      <rPr>
        <b/>
        <sz val="10"/>
        <rFont val="Arial"/>
        <family val="2"/>
      </rPr>
      <t xml:space="preserve"> of the outsole</t>
    </r>
  </si>
  <si>
    <t>Protection scope</t>
  </si>
  <si>
    <t>Safety
EN ISO 20345+A1</t>
  </si>
  <si>
    <t>Protective
EN ISO 20346+A1</t>
  </si>
  <si>
    <t>Occupational
EN ISO 20347+A1</t>
  </si>
  <si>
    <t>Firefighter
EN 15090</t>
  </si>
  <si>
    <t>Chain saw
EN ISO 17249</t>
  </si>
  <si>
    <t>Chemical
EN 13832-2</t>
  </si>
  <si>
    <t>Chemical
EN 13832-3</t>
  </si>
  <si>
    <t>Motorcycle
EN 13634</t>
  </si>
  <si>
    <r>
      <t xml:space="preserve">Fundery
</t>
    </r>
    <r>
      <rPr>
        <sz val="8"/>
        <rFont val="Arial"/>
        <family val="2"/>
      </rPr>
      <t xml:space="preserve">EN ISO 20349-1 </t>
    </r>
    <r>
      <rPr>
        <sz val="9"/>
        <rFont val="Arial"/>
        <family val="2"/>
      </rPr>
      <t>+A1</t>
    </r>
  </si>
  <si>
    <r>
      <t xml:space="preserve">Welders
</t>
    </r>
    <r>
      <rPr>
        <sz val="8"/>
        <rFont val="Arial"/>
        <family val="2"/>
      </rPr>
      <t xml:space="preserve">EN ISO 20349-2 </t>
    </r>
    <r>
      <rPr>
        <sz val="9"/>
        <rFont val="Arial"/>
        <family val="2"/>
      </rPr>
      <t>+A1</t>
    </r>
  </si>
  <si>
    <t>Other:</t>
  </si>
  <si>
    <t>Please indicate the reference of the standard or protocol</t>
  </si>
  <si>
    <t>Toecap Nature</t>
  </si>
  <si>
    <t>Perforation insert Nature</t>
  </si>
  <si>
    <t>Risk Category</t>
  </si>
  <si>
    <t>For footwear category III, specified these informations :</t>
  </si>
  <si>
    <t>Name of the notified body</t>
  </si>
  <si>
    <t>NB in charge of the annual production surveillance</t>
  </si>
  <si>
    <t>Registration number</t>
  </si>
  <si>
    <t>Description of the components</t>
  </si>
  <si>
    <t>The reference of each component SHALL be clearly defined in order that the CTC expert will be able to find the previous test report</t>
  </si>
  <si>
    <t>Test reports (solidity and innocuousness)</t>
  </si>
  <si>
    <t>Material nature should include at least: 
- for textile: composition, mass per area
- for non woven textile: composition, gauge 
- for leather: animal species, full grain or split leather, thickness</t>
  </si>
  <si>
    <t>Material code (if available)</t>
  </si>
  <si>
    <t>Material nature</t>
  </si>
  <si>
    <t>Color</t>
  </si>
  <si>
    <t>Laboratory</t>
  </si>
  <si>
    <t>Test report number</t>
  </si>
  <si>
    <t>Upper</t>
  </si>
  <si>
    <t>Collar</t>
  </si>
  <si>
    <t>Tongue</t>
  </si>
  <si>
    <t>Vamp lining</t>
  </si>
  <si>
    <t>Quarter lining</t>
  </si>
  <si>
    <t>Membrane lining</t>
  </si>
  <si>
    <t>Insole</t>
  </si>
  <si>
    <t>Insock</t>
  </si>
  <si>
    <t>Toe Cap</t>
  </si>
  <si>
    <t>Insert</t>
  </si>
  <si>
    <t>Scuff cap</t>
  </si>
  <si>
    <t>Ankle protection</t>
  </si>
  <si>
    <t xml:space="preserve">   Shin protection</t>
  </si>
  <si>
    <t>Decorative Components</t>
  </si>
  <si>
    <r>
      <t>Complexes (</t>
    </r>
    <r>
      <rPr>
        <i/>
        <sz val="9"/>
        <rFont val="Arial"/>
        <family val="2"/>
      </rPr>
      <t>association of materials for improving the protection against heat (firefighters footwear) or against impact abrasion or impact cut (motorcyclists footwear) or others specific risks…</t>
    </r>
    <r>
      <rPr>
        <sz val="10"/>
        <rFont val="Arial"/>
        <family val="2"/>
      </rPr>
      <t>)</t>
    </r>
  </si>
  <si>
    <t>1</t>
  </si>
  <si>
    <t>Desciption of each complex: please list the materials together forming the complex and its location on the footwear (vamp, quarter, front, ankle area, inner or outer side, instep…). You can also add a picture below showing the location of each complex:</t>
  </si>
  <si>
    <t>2</t>
  </si>
  <si>
    <t>3</t>
  </si>
  <si>
    <t>4</t>
  </si>
  <si>
    <t>5</t>
  </si>
  <si>
    <t>6</t>
  </si>
  <si>
    <t>7</t>
  </si>
  <si>
    <t>8</t>
  </si>
  <si>
    <t>9</t>
  </si>
  <si>
    <t>10</t>
  </si>
  <si>
    <t>Basic requirements</t>
  </si>
  <si>
    <t>Standard</t>
  </si>
  <si>
    <t>Test report</t>
  </si>
  <si>
    <t>Test report numbers</t>
  </si>
  <si>
    <t>Outsole design</t>
  </si>
  <si>
    <t>EN ISO 20345  EN ISO 20346    EN ISO 20347
2022</t>
  </si>
  <si>
    <t>Upper height</t>
  </si>
  <si>
    <t>Closed heel area</t>
  </si>
  <si>
    <t>Contruction (insole)</t>
  </si>
  <si>
    <t>Upper/outsole bond strength</t>
  </si>
  <si>
    <t>Internal length of toecaps</t>
  </si>
  <si>
    <t>Width of toecap flange</t>
  </si>
  <si>
    <t>Corrosion resistance of metallic toecaps</t>
  </si>
  <si>
    <t>Behavior of non-metallic toecaps</t>
  </si>
  <si>
    <t>Impact resistance</t>
  </si>
  <si>
    <t>Compression resistance</t>
  </si>
  <si>
    <t>Leakprofness (if classification II)</t>
  </si>
  <si>
    <t>Specific ergonomic features</t>
  </si>
  <si>
    <t>Slip resistance (ceramic tile + NaLS)</t>
  </si>
  <si>
    <t>Seam strentgh (hybrid footwear)</t>
  </si>
  <si>
    <t xml:space="preserve">EN 15090   </t>
  </si>
  <si>
    <t>Water resistance</t>
  </si>
  <si>
    <t>Insulation against heat (HI1 or HI 2 or HI3)</t>
  </si>
  <si>
    <t>Slip resistance (SRA or SRB or SRC)</t>
  </si>
  <si>
    <t>Energy absorption of seat region</t>
  </si>
  <si>
    <t>Flame resistance</t>
  </si>
  <si>
    <t>Penetration resistance</t>
  </si>
  <si>
    <t>Electrical property: insulating or antistatic or HER sole</t>
  </si>
  <si>
    <t>Zipper</t>
  </si>
  <si>
    <t>Resistance to fuel oil of the outsole</t>
  </si>
  <si>
    <t>Cleat design</t>
  </si>
  <si>
    <t>Cleat height</t>
  </si>
  <si>
    <t>Cleat height in the waist area</t>
  </si>
  <si>
    <t>Heel breast</t>
  </si>
  <si>
    <t>Resistance to hot contacts of the outsole</t>
  </si>
  <si>
    <t>EN ISO 17249</t>
  </si>
  <si>
    <t>Design (heigh of protective area)</t>
  </si>
  <si>
    <t>Construction</t>
  </si>
  <si>
    <t>Resistance to saw chain cutting</t>
  </si>
  <si>
    <t>EN 13832-2</t>
  </si>
  <si>
    <t>Resistance to chemical risk (degradation)</t>
  </si>
  <si>
    <t>EN 13832-3</t>
  </si>
  <si>
    <t>Resistance to chemical risk (permeation)</t>
  </si>
  <si>
    <t>EN ISO 20349-1</t>
  </si>
  <si>
    <t>Footwear design</t>
  </si>
  <si>
    <t>Resistance to effects of molten metal (Fe or Al)</t>
  </si>
  <si>
    <t xml:space="preserve">Resistance of upper to contact heat transmission	</t>
  </si>
  <si>
    <t xml:space="preserve">Burning behaviour	</t>
  </si>
  <si>
    <t>Heat insulation of sole complex</t>
  </si>
  <si>
    <t>Surface shrinkage of leather</t>
  </si>
  <si>
    <t>Footwear removal time</t>
  </si>
  <si>
    <t>EN ISO 20349-2</t>
  </si>
  <si>
    <t>Upper design</t>
  </si>
  <si>
    <t>Small molten metal splash test (WG)</t>
  </si>
  <si>
    <t>Burning behaviour</t>
  </si>
  <si>
    <t>EN 13634</t>
  </si>
  <si>
    <t>Height of upper</t>
  </si>
  <si>
    <t>Impact abrasion resistance</t>
  </si>
  <si>
    <t>Impact cut resistance</t>
  </si>
  <si>
    <t>Transverse rigidity of the whole footwear</t>
  </si>
  <si>
    <t>Additional requirements</t>
  </si>
  <si>
    <t>Properties</t>
  </si>
  <si>
    <t>Claimed?</t>
  </si>
  <si>
    <t>EN ISO 20345
EN ISO 20346
EN ISO 20347
EN 15090
EN 13832-2
EN 13832-3
EN ISO 20349-1
EN ISO 20349-2</t>
  </si>
  <si>
    <t>Perforation resistance (metallic insert type P)</t>
  </si>
  <si>
    <t xml:space="preserve">Perforation resistance (non-metallic insert type PL) </t>
  </si>
  <si>
    <t xml:space="preserve">Perforation resistance (non-metallic insert type PS) </t>
  </si>
  <si>
    <t>Partially conductive footwear</t>
  </si>
  <si>
    <t>Antistatic footwear</t>
  </si>
  <si>
    <t xml:space="preserve">Heat insulation </t>
  </si>
  <si>
    <t xml:space="preserve">Cold insulation </t>
  </si>
  <si>
    <t>Water resistance of the whole footwear</t>
  </si>
  <si>
    <t>Metatarsal protection</t>
  </si>
  <si>
    <t>Cut resistance</t>
  </si>
  <si>
    <t>Slip resistance (ceramic tile + glycerine)</t>
  </si>
  <si>
    <t>Upper: Water penetration and absorption</t>
  </si>
  <si>
    <t>Outsole: Resistance to hot contact</t>
  </si>
  <si>
    <t>Outsole: Fuel oil resistance</t>
  </si>
  <si>
    <t>Outsole: Ladder grip</t>
  </si>
  <si>
    <t>EN 15090</t>
  </si>
  <si>
    <t>Compression resistance of toe puff</t>
  </si>
  <si>
    <t>Chemical resistance</t>
  </si>
  <si>
    <t>Impact protection to the ankle and/or part of the shin</t>
  </si>
  <si>
    <t>Slip resistance of outsole</t>
  </si>
  <si>
    <t>Permeable uppers</t>
  </si>
  <si>
    <t>Insole/Insocks Water Absorption and Desorption</t>
  </si>
  <si>
    <t>Other requirements</t>
  </si>
  <si>
    <t>If yes, which protection is claimed?</t>
  </si>
  <si>
    <t>If yes, which test method(s) or standard(s) is used --&gt;</t>
  </si>
  <si>
    <t>If yes, thanks to join more informations in appendix</t>
  </si>
  <si>
    <t>Marking example</t>
  </si>
  <si>
    <t>Location of the marking on the footwear</t>
  </si>
  <si>
    <t>CE logo</t>
  </si>
  <si>
    <t>Please attach an example of the marking in this area</t>
  </si>
  <si>
    <t>Manufacturer's name or commercial brand</t>
  </si>
  <si>
    <t>Manufacturer's postal address</t>
  </si>
  <si>
    <t>Manufacturer's type designation</t>
  </si>
  <si>
    <t>Size</t>
  </si>
  <si>
    <t>At least year and month of footwear manufacture</t>
  </si>
  <si>
    <t>The number and year of the applicable specific standard(s)</t>
  </si>
  <si>
    <t>Applicable codes of marking according to performances</t>
  </si>
  <si>
    <t>Means of control</t>
  </si>
  <si>
    <r>
      <t xml:space="preserve">Description of the means used by the manufacturer during the production of the PPE to ensure the conformity of the PPE produced with the design specifications. It shall include the frequency and the detail of the tests to carry out.
</t>
    </r>
    <r>
      <rPr>
        <b/>
        <i/>
        <sz val="10"/>
        <color indexed="39"/>
        <rFont val="Arial"/>
        <family val="2"/>
      </rPr>
      <t>please explain clearly</t>
    </r>
  </si>
  <si>
    <t>Please, use Alt+Enter to line break</t>
  </si>
  <si>
    <t>ISO 9001</t>
  </si>
  <si>
    <t>if yes, please send us the ISO 9001 certificate or include it in the field "additional comments"</t>
  </si>
  <si>
    <t>Packaging suitable for transportation if required</t>
  </si>
  <si>
    <t>Method of marking</t>
  </si>
  <si>
    <t>Declaration of conformity</t>
  </si>
  <si>
    <t>Available with product:</t>
  </si>
  <si>
    <r>
      <rPr>
        <sz val="9"/>
        <rFont val="Arial"/>
        <family val="2"/>
      </rPr>
      <t xml:space="preserve">and/or </t>
    </r>
    <r>
      <rPr>
        <sz val="10"/>
        <rFont val="Arial"/>
        <family val="2"/>
      </rPr>
      <t>Available on a website:</t>
    </r>
  </si>
  <si>
    <t>Address of website:</t>
  </si>
  <si>
    <t>PPE subject to ageing</t>
  </si>
  <si>
    <t xml:space="preserve">Can the design performance be significantly affected by aging? </t>
  </si>
  <si>
    <t>Peremption period (in month or year) :</t>
  </si>
  <si>
    <t>ex.: 60 months or 5 years</t>
  </si>
  <si>
    <t>ADDITIONAL COMMENTS</t>
  </si>
  <si>
    <t>Model</t>
  </si>
  <si>
    <t>FORMULES NORMES</t>
  </si>
  <si>
    <t>Basic Model</t>
  </si>
  <si>
    <t>EN</t>
  </si>
  <si>
    <t>Major Variant</t>
  </si>
  <si>
    <t>N° Normes</t>
  </si>
  <si>
    <t>Minor Variant</t>
  </si>
  <si>
    <t>FR</t>
  </si>
  <si>
    <t>Design of footwear</t>
  </si>
  <si>
    <t>A : low shoe</t>
  </si>
  <si>
    <t>B : ankle boot</t>
  </si>
  <si>
    <t>C : half-knee boot</t>
  </si>
  <si>
    <t>D : knee-height boot</t>
  </si>
  <si>
    <t>E : thigh boot</t>
  </si>
  <si>
    <t>I : Footwear made from leather and other materials, excluding all-rubber or all-polymeric footwear</t>
  </si>
  <si>
    <t>II : All-polymeric (i.e. entirely moulded) including all-rubber (i.e. entirely vulcanized) footwear</t>
  </si>
  <si>
    <t>Hybrid "moulded" footwear</t>
  </si>
  <si>
    <t>Hybrid "Mounted" footwear</t>
  </si>
  <si>
    <t>II</t>
  </si>
  <si>
    <t>III</t>
  </si>
  <si>
    <t>Tocap Nature</t>
  </si>
  <si>
    <t>Metallic</t>
  </si>
  <si>
    <t>Non-metallic</t>
  </si>
  <si>
    <t>N/A</t>
  </si>
  <si>
    <t>Insert Nature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</si>
</sst>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32">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b/>
      <sz val="11"/>
      <name val="Arial"/>
      <family val="2"/>
    </font>
    <font>
      <sz val="11"/>
      <name val="Arial"/>
      <family val="2"/>
    </font>
    <font>
      <sz val="11"/>
      <color theme="1"/>
      <name val="Calibri"/>
      <family val="2"/>
      <scheme val="minor"/>
    </font>
    <font>
      <u/>
      <sz val="11"/>
      <color theme="10"/>
      <name val="Arial"/>
      <family val="2"/>
    </font>
    <font>
      <sz val="10"/>
      <name val="Arial"/>
      <family val="2"/>
    </font>
    <font>
      <b/>
      <sz val="10"/>
      <name val="Arial"/>
      <family val="2"/>
    </font>
    <font>
      <sz val="10"/>
      <color theme="0"/>
      <name val="Arial"/>
      <family val="2"/>
    </font>
    <font>
      <sz val="10"/>
      <color theme="1"/>
      <name val="Arial"/>
      <family val="2"/>
    </font>
    <font>
      <i/>
      <sz val="10"/>
      <color theme="1"/>
      <name val="Arial"/>
      <family val="2"/>
    </font>
    <font>
      <sz val="10"/>
      <color theme="0" tint="-0.14999847407452621"/>
      <name val="Arial"/>
      <family val="2"/>
    </font>
    <font>
      <b/>
      <sz val="10"/>
      <color theme="1"/>
      <name val="Arial"/>
      <family val="2"/>
    </font>
    <font>
      <b/>
      <sz val="10"/>
      <color theme="8"/>
      <name val="Arial"/>
      <family val="2"/>
    </font>
    <font>
      <i/>
      <sz val="10"/>
      <name val="Arial"/>
      <family val="2"/>
    </font>
    <font>
      <sz val="10"/>
      <color rgb="FFFF0000"/>
      <name val="Arial"/>
      <family val="2"/>
    </font>
    <font>
      <b/>
      <sz val="10"/>
      <color theme="0"/>
      <name val="Arial"/>
      <family val="2"/>
    </font>
    <font>
      <sz val="10"/>
      <color rgb="FF222222"/>
      <name val="Arial"/>
      <family val="2"/>
    </font>
    <font>
      <b/>
      <i/>
      <sz val="10"/>
      <color indexed="39"/>
      <name val="Arial"/>
      <family val="2"/>
    </font>
    <font>
      <u/>
      <sz val="10"/>
      <color theme="10"/>
      <name val="Arial"/>
      <family val="2"/>
    </font>
    <font>
      <b/>
      <sz val="16"/>
      <color rgb="FFFF0000"/>
      <name val="Arial"/>
      <family val="2"/>
    </font>
    <font>
      <b/>
      <sz val="14"/>
      <color theme="1"/>
      <name val="Arial"/>
      <family val="2"/>
    </font>
    <font>
      <sz val="9"/>
      <color theme="1"/>
      <name val="Arial"/>
      <family val="2"/>
    </font>
    <font>
      <sz val="9"/>
      <name val="Arial"/>
      <family val="2"/>
    </font>
    <font>
      <sz val="8"/>
      <name val="Arial"/>
      <family val="2"/>
    </font>
    <font>
      <sz val="12"/>
      <color theme="1"/>
      <name val="Arial"/>
      <family val="2"/>
    </font>
    <font>
      <i/>
      <sz val="10"/>
      <color rgb="FFFF0000"/>
      <name val="Arial"/>
      <family val="2"/>
    </font>
    <font>
      <i/>
      <sz val="9"/>
      <name val="Arial"/>
      <family val="2"/>
    </font>
    <font>
      <i/>
      <sz val="8"/>
      <name val="Arial"/>
      <family val="2"/>
    </font>
  </fonts>
  <fills count="7">
    <fill>
      <patternFill patternType="none"/>
    </fill>
    <fill>
      <patternFill patternType="gray125"/>
    </fill>
    <fill>
      <patternFill patternType="solid">
        <fgColor theme="8"/>
        <bgColor indexed="64"/>
      </patternFill>
    </fill>
    <fill>
      <patternFill patternType="solid">
        <fgColor theme="0" tint="-0.14999847407452621"/>
        <bgColor indexed="64"/>
      </patternFill>
    </fill>
    <fill>
      <patternFill patternType="solid">
        <fgColor theme="0"/>
        <bgColor indexed="64"/>
      </patternFill>
    </fill>
    <fill>
      <patternFill patternType="lightDown"/>
    </fill>
    <fill>
      <patternFill patternType="solid">
        <fgColor indexed="9"/>
        <bgColor indexed="64"/>
      </patternFill>
    </fill>
  </fills>
  <borders count="48">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s>
  <cellStyleXfs count="8">
    <xf numFmtId="0" fontId="0" fillId="0" borderId="0"/>
    <xf numFmtId="0" fontId="6" fillId="0" borderId="0"/>
    <xf numFmtId="0" fontId="4" fillId="0" borderId="0"/>
    <xf numFmtId="0" fontId="3" fillId="0" borderId="0"/>
    <xf numFmtId="0" fontId="2" fillId="0" borderId="0"/>
    <xf numFmtId="0" fontId="1" fillId="0" borderId="0"/>
    <xf numFmtId="0" fontId="7" fillId="0" borderId="0"/>
    <xf numFmtId="0" fontId="8" fillId="0" borderId="0" applyNumberFormat="0" applyFill="0" applyBorder="0" applyAlignment="0" applyProtection="0"/>
  </cellStyleXfs>
  <cellXfs count="336">
    <xf numFmtId="0" fontId="0" fillId="0" borderId="0" xfId="0"/>
    <xf numFmtId="0" fontId="5" fillId="0" borderId="0" xfId="0" applyFont="1" applyAlignment="1">
      <alignment horizontal="left" vertical="center"/>
    </xf>
    <xf numFmtId="0" fontId="5" fillId="0" borderId="0" xfId="0" applyFont="1" applyAlignment="1">
      <alignment horizontal="left"/>
    </xf>
    <xf numFmtId="0" fontId="12" fillId="0" borderId="0" xfId="0" applyFont="1"/>
    <xf numFmtId="0" fontId="1" fillId="0" borderId="0" xfId="0" applyFont="1"/>
    <xf numFmtId="164" fontId="9" fillId="0" borderId="6" xfId="0" applyNumberFormat="1" applyFont="1" applyBorder="1" applyAlignment="1">
      <alignment vertical="center"/>
    </xf>
    <xf numFmtId="164" fontId="9" fillId="0" borderId="14" xfId="0" applyNumberFormat="1" applyFont="1" applyBorder="1" applyAlignment="1">
      <alignment vertical="center" wrapText="1"/>
    </xf>
    <xf numFmtId="164" fontId="9" fillId="0" borderId="7" xfId="0" applyNumberFormat="1" applyFont="1" applyBorder="1" applyAlignment="1">
      <alignment vertical="center" wrapText="1"/>
    </xf>
    <xf numFmtId="0" fontId="1" fillId="0" borderId="0" xfId="0" applyFont="1" applyAlignment="1">
      <alignment wrapText="1"/>
    </xf>
    <xf numFmtId="164" fontId="9" fillId="0" borderId="1" xfId="0" applyNumberFormat="1" applyFont="1" applyBorder="1" applyAlignment="1">
      <alignment vertical="center"/>
    </xf>
    <xf numFmtId="164" fontId="9" fillId="0" borderId="2" xfId="0" applyNumberFormat="1" applyFont="1" applyBorder="1" applyAlignment="1">
      <alignment vertical="center" wrapText="1"/>
    </xf>
    <xf numFmtId="164" fontId="9" fillId="0" borderId="11" xfId="0" applyNumberFormat="1" applyFont="1" applyBorder="1" applyAlignment="1">
      <alignment vertical="center" wrapText="1"/>
    </xf>
    <xf numFmtId="164" fontId="6" fillId="0" borderId="0" xfId="0" applyNumberFormat="1" applyFont="1" applyAlignment="1">
      <alignment vertical="center"/>
    </xf>
    <xf numFmtId="0" fontId="6" fillId="0" borderId="0" xfId="0" applyFont="1"/>
    <xf numFmtId="0" fontId="1" fillId="0" borderId="0" xfId="0" applyFont="1" applyAlignment="1">
      <alignment horizontal="left"/>
    </xf>
    <xf numFmtId="0" fontId="29" fillId="0" borderId="0" xfId="0" applyFont="1" applyAlignment="1">
      <alignment horizontal="left" vertical="center" wrapText="1" indent="1"/>
    </xf>
    <xf numFmtId="0" fontId="12" fillId="0" borderId="0" xfId="0" applyFont="1" applyAlignment="1">
      <alignment vertical="center"/>
    </xf>
    <xf numFmtId="0" fontId="29" fillId="4" borderId="0" xfId="0" applyFont="1" applyFill="1" applyAlignment="1">
      <alignment horizontal="left" vertical="center" wrapText="1"/>
    </xf>
    <xf numFmtId="0" fontId="9" fillId="3" borderId="16" xfId="0" applyFont="1" applyFill="1" applyBorder="1" applyAlignment="1">
      <alignment horizontal="left" vertical="center" wrapText="1" indent="1"/>
    </xf>
    <xf numFmtId="0" fontId="25" fillId="0" borderId="7" xfId="0" applyFont="1" applyBorder="1" applyAlignment="1" applyProtection="1">
      <alignment vertical="center" wrapText="1"/>
      <protection locked="0"/>
    </xf>
    <xf numFmtId="0" fontId="9" fillId="3" borderId="22" xfId="0" applyFont="1" applyFill="1" applyBorder="1" applyAlignment="1">
      <alignment horizontal="center" vertical="center"/>
    </xf>
    <xf numFmtId="0" fontId="14" fillId="3" borderId="22" xfId="0" applyFont="1" applyFill="1" applyBorder="1" applyAlignment="1">
      <alignment vertical="center"/>
    </xf>
    <xf numFmtId="0" fontId="14" fillId="3" borderId="23" xfId="0" applyFont="1" applyFill="1" applyBorder="1" applyAlignment="1">
      <alignment vertical="center"/>
    </xf>
    <xf numFmtId="0" fontId="14" fillId="3" borderId="24" xfId="0" applyFont="1" applyFill="1" applyBorder="1" applyAlignment="1">
      <alignment vertical="center"/>
    </xf>
    <xf numFmtId="0" fontId="9" fillId="3" borderId="12" xfId="0" applyFont="1" applyFill="1" applyBorder="1" applyAlignment="1">
      <alignment horizontal="center" vertical="center"/>
    </xf>
    <xf numFmtId="0" fontId="9" fillId="3" borderId="14" xfId="0" applyFont="1" applyFill="1" applyBorder="1" applyAlignment="1">
      <alignment vertical="center"/>
    </xf>
    <xf numFmtId="0" fontId="9" fillId="3" borderId="7" xfId="0" applyFont="1" applyFill="1" applyBorder="1" applyAlignment="1">
      <alignment vertical="center"/>
    </xf>
    <xf numFmtId="0" fontId="9" fillId="3" borderId="17" xfId="0" applyFont="1" applyFill="1" applyBorder="1" applyAlignment="1">
      <alignment horizontal="left" vertical="center" wrapText="1" indent="1"/>
    </xf>
    <xf numFmtId="0" fontId="26" fillId="3" borderId="5" xfId="0" applyFont="1" applyFill="1" applyBorder="1" applyAlignment="1">
      <alignment horizontal="center" vertical="center" wrapText="1"/>
    </xf>
    <xf numFmtId="0" fontId="9" fillId="3" borderId="1" xfId="0" applyFont="1" applyFill="1" applyBorder="1" applyAlignment="1">
      <alignment horizontal="left" vertical="center"/>
    </xf>
    <xf numFmtId="0" fontId="9" fillId="3" borderId="2" xfId="0" applyFont="1" applyFill="1" applyBorder="1" applyAlignment="1">
      <alignment horizontal="left" vertical="center"/>
    </xf>
    <xf numFmtId="0" fontId="9" fillId="3" borderId="16" xfId="0" applyFont="1" applyFill="1" applyBorder="1" applyAlignment="1">
      <alignment horizontal="right" vertical="center" wrapText="1"/>
    </xf>
    <xf numFmtId="0" fontId="9" fillId="3" borderId="25" xfId="0" applyFont="1" applyFill="1" applyBorder="1" applyAlignment="1">
      <alignment horizontal="right" vertical="center" wrapText="1"/>
    </xf>
    <xf numFmtId="0" fontId="13" fillId="4" borderId="0" xfId="0" applyFont="1" applyFill="1" applyAlignment="1">
      <alignment horizontal="left" vertical="center" wrapText="1" indent="1"/>
    </xf>
    <xf numFmtId="0" fontId="12" fillId="4" borderId="0" xfId="0" applyFont="1" applyFill="1" applyAlignment="1">
      <alignment vertical="center"/>
    </xf>
    <xf numFmtId="0" fontId="13" fillId="0" borderId="0" xfId="0" applyFont="1" applyAlignment="1">
      <alignment horizontal="left" vertical="center" wrapText="1" indent="1"/>
    </xf>
    <xf numFmtId="0" fontId="15" fillId="4" borderId="0" xfId="0" applyFont="1" applyFill="1" applyAlignment="1">
      <alignment horizontal="left" vertical="center"/>
    </xf>
    <xf numFmtId="49" fontId="12" fillId="4" borderId="0" xfId="0" applyNumberFormat="1" applyFont="1" applyFill="1" applyAlignment="1">
      <alignment horizontal="left" vertical="center"/>
    </xf>
    <xf numFmtId="0" fontId="13" fillId="4" borderId="0" xfId="0" applyFont="1" applyFill="1" applyAlignment="1">
      <alignment vertical="top"/>
    </xf>
    <xf numFmtId="0" fontId="15" fillId="4" borderId="0" xfId="0" applyFont="1" applyFill="1" applyAlignment="1">
      <alignment horizontal="center" vertical="center"/>
    </xf>
    <xf numFmtId="14" fontId="12" fillId="4" borderId="0" xfId="0" applyNumberFormat="1" applyFont="1" applyFill="1" applyAlignment="1">
      <alignment horizontal="left" vertical="center"/>
    </xf>
    <xf numFmtId="0" fontId="12" fillId="4" borderId="0" xfId="0" applyFont="1" applyFill="1"/>
    <xf numFmtId="0" fontId="10" fillId="3" borderId="5" xfId="0" applyFont="1" applyFill="1" applyBorder="1" applyAlignment="1">
      <alignment horizontal="left" vertical="center" wrapText="1"/>
    </xf>
    <xf numFmtId="0" fontId="12" fillId="3" borderId="5" xfId="0" applyFont="1" applyFill="1" applyBorder="1" applyAlignment="1">
      <alignment horizontal="left" vertical="center" indent="1"/>
    </xf>
    <xf numFmtId="0" fontId="12" fillId="4" borderId="0" xfId="0" applyFont="1" applyFill="1" applyAlignment="1">
      <alignment horizontal="left" vertical="center" indent="1"/>
    </xf>
    <xf numFmtId="0" fontId="12" fillId="3" borderId="12" xfId="0" applyFont="1" applyFill="1" applyBorder="1" applyAlignment="1">
      <alignment horizontal="left" vertical="center" indent="1"/>
    </xf>
    <xf numFmtId="0" fontId="12" fillId="3" borderId="5" xfId="0" applyFont="1" applyFill="1" applyBorder="1" applyAlignment="1">
      <alignment vertical="center"/>
    </xf>
    <xf numFmtId="0" fontId="12" fillId="3" borderId="5" xfId="0" applyFont="1" applyFill="1" applyBorder="1" applyAlignment="1">
      <alignment vertical="center" wrapText="1"/>
    </xf>
    <xf numFmtId="0" fontId="12" fillId="3" borderId="14" xfId="0" applyFont="1" applyFill="1" applyBorder="1" applyAlignment="1">
      <alignment horizontal="center" vertical="center"/>
    </xf>
    <xf numFmtId="0" fontId="10" fillId="4" borderId="0" xfId="0" applyFont="1" applyFill="1" applyAlignment="1">
      <alignment horizontal="center" vertical="center" wrapText="1"/>
    </xf>
    <xf numFmtId="0" fontId="12" fillId="4" borderId="0" xfId="0" applyFont="1" applyFill="1" applyAlignment="1">
      <alignment vertical="center" wrapText="1"/>
    </xf>
    <xf numFmtId="0" fontId="12" fillId="4" borderId="0" xfId="0" applyFont="1" applyFill="1" applyAlignment="1">
      <alignment horizontal="center" vertical="center"/>
    </xf>
    <xf numFmtId="0" fontId="25" fillId="3" borderId="5" xfId="0" applyFont="1" applyFill="1" applyBorder="1" applyAlignment="1">
      <alignment horizontal="center" vertical="center" wrapText="1"/>
    </xf>
    <xf numFmtId="0" fontId="25" fillId="0" borderId="7" xfId="0" applyFont="1" applyBorder="1" applyAlignment="1">
      <alignment vertical="center" wrapText="1"/>
    </xf>
    <xf numFmtId="0" fontId="11" fillId="0" borderId="7" xfId="0" applyFont="1" applyBorder="1" applyAlignment="1">
      <alignment vertical="center"/>
    </xf>
    <xf numFmtId="0" fontId="25" fillId="3" borderId="5" xfId="0" applyFont="1" applyFill="1" applyBorder="1" applyAlignment="1">
      <alignment horizontal="right" vertical="center" wrapText="1"/>
    </xf>
    <xf numFmtId="0" fontId="31" fillId="4" borderId="0" xfId="0" applyFont="1" applyFill="1" applyAlignment="1">
      <alignment vertical="center"/>
    </xf>
    <xf numFmtId="0" fontId="11" fillId="4" borderId="0" xfId="0" applyFont="1" applyFill="1" applyAlignment="1">
      <alignment vertical="center"/>
    </xf>
    <xf numFmtId="0" fontId="11" fillId="4" borderId="0" xfId="0" applyFont="1" applyFill="1" applyAlignment="1">
      <alignment horizontal="center" vertical="center"/>
    </xf>
    <xf numFmtId="0" fontId="19" fillId="3" borderId="5" xfId="0" applyFont="1" applyFill="1" applyBorder="1" applyAlignment="1">
      <alignment vertical="center" wrapText="1"/>
    </xf>
    <xf numFmtId="0" fontId="19" fillId="3" borderId="12" xfId="0" applyFont="1" applyFill="1" applyBorder="1" applyAlignment="1">
      <alignment vertical="center" wrapText="1"/>
    </xf>
    <xf numFmtId="0" fontId="12" fillId="3" borderId="39" xfId="0" applyFont="1" applyFill="1" applyBorder="1" applyAlignment="1">
      <alignment horizontal="center" vertical="center"/>
    </xf>
    <xf numFmtId="0" fontId="12" fillId="3" borderId="10" xfId="0" applyFont="1" applyFill="1" applyBorder="1" applyAlignment="1">
      <alignment horizontal="center" vertical="center"/>
    </xf>
    <xf numFmtId="0" fontId="12" fillId="0" borderId="0" xfId="0" applyFont="1" applyAlignment="1">
      <alignment horizontal="left" vertical="center"/>
    </xf>
    <xf numFmtId="0" fontId="13" fillId="0" borderId="0" xfId="0" applyFont="1" applyAlignment="1">
      <alignment horizontal="left" vertical="center" wrapText="1"/>
    </xf>
    <xf numFmtId="49" fontId="25" fillId="0" borderId="4" xfId="0" applyNumberFormat="1" applyFont="1" applyBorder="1" applyAlignment="1">
      <alignment horizontal="center" vertical="center" wrapText="1"/>
    </xf>
    <xf numFmtId="49" fontId="25" fillId="0" borderId="12" xfId="0" applyNumberFormat="1" applyFont="1" applyBorder="1" applyAlignment="1">
      <alignment horizontal="center" vertical="center" wrapText="1"/>
    </xf>
    <xf numFmtId="49" fontId="25" fillId="0" borderId="3" xfId="0" applyNumberFormat="1" applyFont="1" applyBorder="1" applyAlignment="1">
      <alignment horizontal="center" vertical="center" wrapText="1"/>
    </xf>
    <xf numFmtId="0" fontId="10" fillId="4" borderId="0" xfId="0" applyFont="1" applyFill="1" applyAlignment="1">
      <alignment horizontal="left" vertical="center" wrapText="1" indent="1"/>
    </xf>
    <xf numFmtId="49" fontId="29" fillId="3" borderId="0" xfId="0" applyNumberFormat="1" applyFont="1" applyFill="1" applyAlignment="1">
      <alignment horizontal="left" vertical="center" wrapText="1"/>
    </xf>
    <xf numFmtId="0" fontId="12" fillId="3" borderId="11" xfId="0" applyFont="1" applyFill="1" applyBorder="1" applyAlignment="1">
      <alignment vertical="center"/>
    </xf>
    <xf numFmtId="0" fontId="9" fillId="4" borderId="0" xfId="0" applyFont="1" applyFill="1" applyAlignment="1">
      <alignment horizontal="left" indent="1"/>
    </xf>
    <xf numFmtId="0" fontId="18" fillId="4" borderId="0" xfId="0" applyFont="1" applyFill="1"/>
    <xf numFmtId="0" fontId="29" fillId="3" borderId="0" xfId="0" applyFont="1" applyFill="1" applyAlignment="1">
      <alignment horizontal="left" vertical="center" wrapText="1"/>
    </xf>
    <xf numFmtId="0" fontId="10" fillId="3" borderId="6" xfId="0" applyFont="1" applyFill="1" applyBorder="1" applyAlignment="1">
      <alignment vertical="center"/>
    </xf>
    <xf numFmtId="0" fontId="10" fillId="3" borderId="14" xfId="0" applyFont="1" applyFill="1" applyBorder="1" applyAlignment="1">
      <alignment vertical="center"/>
    </xf>
    <xf numFmtId="0" fontId="10" fillId="3" borderId="7" xfId="0" applyFont="1" applyFill="1" applyBorder="1" applyAlignment="1">
      <alignment vertical="center"/>
    </xf>
    <xf numFmtId="0" fontId="9" fillId="3" borderId="6" xfId="0" applyFont="1" applyFill="1" applyBorder="1" applyAlignment="1">
      <alignment horizontal="right" vertical="center"/>
    </xf>
    <xf numFmtId="0" fontId="17" fillId="4" borderId="0" xfId="0" applyFont="1" applyFill="1" applyAlignment="1">
      <alignment horizontal="left" vertical="center" wrapText="1" indent="1"/>
    </xf>
    <xf numFmtId="0" fontId="12" fillId="3" borderId="14" xfId="0" applyFont="1" applyFill="1" applyBorder="1"/>
    <xf numFmtId="0" fontId="12" fillId="3" borderId="7" xfId="0" applyFont="1" applyFill="1" applyBorder="1"/>
    <xf numFmtId="0" fontId="11" fillId="0" borderId="5" xfId="0" applyFont="1" applyBorder="1" applyAlignment="1" applyProtection="1">
      <alignment vertical="center"/>
      <protection locked="0"/>
    </xf>
    <xf numFmtId="0" fontId="11" fillId="4" borderId="5" xfId="0" applyFont="1" applyFill="1" applyBorder="1" applyAlignment="1" applyProtection="1">
      <alignment vertical="center"/>
      <protection locked="0"/>
    </xf>
    <xf numFmtId="49" fontId="25" fillId="0" borderId="40" xfId="0" applyNumberFormat="1" applyFont="1" applyBorder="1" applyAlignment="1" applyProtection="1">
      <alignment horizontal="left" vertical="center" wrapText="1"/>
      <protection locked="0"/>
    </xf>
    <xf numFmtId="49" fontId="25" fillId="0" borderId="29" xfId="0" applyNumberFormat="1" applyFont="1" applyBorder="1" applyAlignment="1" applyProtection="1">
      <alignment horizontal="left" vertical="center" wrapText="1"/>
      <protection locked="0"/>
    </xf>
    <xf numFmtId="49" fontId="25" fillId="0" borderId="38" xfId="0" applyNumberFormat="1" applyFont="1" applyBorder="1" applyAlignment="1" applyProtection="1">
      <alignment horizontal="left" vertical="center" wrapText="1"/>
      <protection locked="0"/>
    </xf>
    <xf numFmtId="49" fontId="25" fillId="0" borderId="37" xfId="0" applyNumberFormat="1" applyFont="1" applyBorder="1" applyAlignment="1" applyProtection="1">
      <alignment horizontal="left" vertical="center" wrapText="1"/>
      <protection locked="0"/>
    </xf>
    <xf numFmtId="49" fontId="25" fillId="0" borderId="31" xfId="0" applyNumberFormat="1" applyFont="1" applyBorder="1" applyAlignment="1" applyProtection="1">
      <alignment horizontal="left" vertical="center" wrapText="1"/>
      <protection locked="0"/>
    </xf>
    <xf numFmtId="49" fontId="25" fillId="0" borderId="41" xfId="0" applyNumberFormat="1" applyFont="1" applyBorder="1" applyAlignment="1" applyProtection="1">
      <alignment horizontal="left" vertical="center" wrapText="1"/>
      <protection locked="0"/>
    </xf>
    <xf numFmtId="49" fontId="25" fillId="0" borderId="42" xfId="0" applyNumberFormat="1" applyFont="1" applyBorder="1" applyAlignment="1" applyProtection="1">
      <alignment horizontal="left" vertical="center" wrapText="1"/>
      <protection locked="0"/>
    </xf>
    <xf numFmtId="49" fontId="25" fillId="0" borderId="43" xfId="0" applyNumberFormat="1" applyFont="1" applyBorder="1" applyAlignment="1" applyProtection="1">
      <alignment horizontal="left" vertical="center" wrapText="1"/>
      <protection locked="0"/>
    </xf>
    <xf numFmtId="49" fontId="25" fillId="0" borderId="39" xfId="0" applyNumberFormat="1" applyFont="1" applyBorder="1" applyAlignment="1" applyProtection="1">
      <alignment horizontal="left" vertical="center" wrapText="1"/>
      <protection locked="0"/>
    </xf>
    <xf numFmtId="49" fontId="25" fillId="0" borderId="10" xfId="0" applyNumberFormat="1" applyFont="1" applyBorder="1" applyAlignment="1" applyProtection="1">
      <alignment horizontal="left" vertical="center" wrapText="1"/>
      <protection locked="0"/>
    </xf>
    <xf numFmtId="0" fontId="9" fillId="4" borderId="14" xfId="0" applyFont="1" applyFill="1" applyBorder="1" applyAlignment="1" applyProtection="1">
      <alignment vertical="center"/>
      <protection locked="0"/>
    </xf>
    <xf numFmtId="0" fontId="14" fillId="3" borderId="11" xfId="0" applyFont="1" applyFill="1" applyBorder="1" applyAlignment="1">
      <alignment horizontal="left" vertical="center"/>
    </xf>
    <xf numFmtId="0" fontId="9" fillId="3" borderId="25" xfId="0" applyFont="1" applyFill="1" applyBorder="1" applyAlignment="1">
      <alignment horizontal="left" vertical="center" wrapText="1"/>
    </xf>
    <xf numFmtId="0" fontId="9" fillId="0" borderId="0" xfId="6" applyFont="1" applyAlignment="1">
      <alignment vertical="center" wrapText="1"/>
    </xf>
    <xf numFmtId="0" fontId="10" fillId="0" borderId="47" xfId="6" applyFont="1" applyBorder="1" applyAlignment="1">
      <alignment vertical="center" wrapText="1"/>
    </xf>
    <xf numFmtId="0" fontId="10" fillId="0" borderId="0" xfId="6" applyFont="1" applyAlignment="1">
      <alignment vertical="center" wrapText="1"/>
    </xf>
    <xf numFmtId="0" fontId="10" fillId="0" borderId="13" xfId="6" applyFont="1" applyBorder="1" applyAlignment="1">
      <alignment horizontal="center" vertical="center"/>
    </xf>
    <xf numFmtId="0" fontId="11" fillId="0" borderId="10" xfId="0" applyFont="1" applyBorder="1" applyAlignment="1" applyProtection="1">
      <alignment vertical="center"/>
      <protection locked="0"/>
    </xf>
    <xf numFmtId="0" fontId="11" fillId="6" borderId="14"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5" xfId="0" applyFont="1" applyFill="1" applyBorder="1" applyAlignment="1" applyProtection="1">
      <alignment horizontal="center" vertical="center"/>
      <protection locked="0"/>
    </xf>
    <xf numFmtId="0" fontId="11" fillId="4" borderId="3" xfId="0" applyFont="1" applyFill="1" applyBorder="1" applyAlignment="1" applyProtection="1">
      <alignment vertical="center"/>
      <protection locked="0"/>
    </xf>
    <xf numFmtId="0" fontId="11" fillId="4" borderId="12" xfId="0" applyFont="1" applyFill="1" applyBorder="1" applyAlignment="1" applyProtection="1">
      <alignment vertical="center"/>
      <protection locked="0"/>
    </xf>
    <xf numFmtId="49" fontId="25" fillId="0" borderId="7" xfId="0" applyNumberFormat="1" applyFont="1" applyBorder="1" applyAlignment="1" applyProtection="1">
      <alignment horizontal="left" vertical="center" wrapText="1"/>
      <protection locked="0"/>
    </xf>
    <xf numFmtId="49" fontId="12" fillId="0" borderId="5" xfId="0" applyNumberFormat="1" applyFont="1" applyBorder="1" applyAlignment="1" applyProtection="1">
      <alignment horizontal="center" vertical="center"/>
      <protection locked="0"/>
    </xf>
    <xf numFmtId="49" fontId="25" fillId="0" borderId="24" xfId="0" applyNumberFormat="1" applyFont="1" applyBorder="1" applyAlignment="1" applyProtection="1">
      <alignment horizontal="left" vertical="center" wrapText="1"/>
      <protection locked="0"/>
    </xf>
    <xf numFmtId="49" fontId="12" fillId="0" borderId="4" xfId="0" applyNumberFormat="1" applyFont="1" applyBorder="1" applyAlignment="1" applyProtection="1">
      <alignment horizontal="center" vertical="center"/>
      <protection locked="0"/>
    </xf>
    <xf numFmtId="49" fontId="12" fillId="0" borderId="3" xfId="0" applyNumberFormat="1" applyFont="1" applyBorder="1" applyAlignment="1" applyProtection="1">
      <alignment horizontal="center" vertical="center"/>
      <protection locked="0"/>
    </xf>
    <xf numFmtId="49" fontId="12" fillId="0" borderId="12" xfId="0" applyNumberFormat="1" applyFont="1" applyBorder="1" applyAlignment="1" applyProtection="1">
      <alignment horizontal="center" vertical="center"/>
      <protection locked="0"/>
    </xf>
    <xf numFmtId="49" fontId="25" fillId="0" borderId="21" xfId="0" applyNumberFormat="1" applyFont="1" applyBorder="1" applyAlignment="1" applyProtection="1">
      <alignment horizontal="left" vertical="center" wrapText="1"/>
      <protection locked="0"/>
    </xf>
    <xf numFmtId="49" fontId="25" fillId="0" borderId="33" xfId="0" applyNumberFormat="1" applyFont="1" applyBorder="1" applyAlignment="1" applyProtection="1">
      <alignment horizontal="left" vertical="center" wrapText="1"/>
      <protection locked="0"/>
    </xf>
    <xf numFmtId="0" fontId="12" fillId="0" borderId="15"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10" xfId="0" applyFont="1" applyBorder="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49" fontId="25" fillId="0" borderId="4" xfId="0" applyNumberFormat="1" applyFont="1" applyBorder="1" applyAlignment="1" applyProtection="1">
      <alignment horizontal="left" vertical="center" wrapText="1"/>
      <protection locked="0"/>
    </xf>
    <xf numFmtId="49" fontId="25" fillId="0" borderId="12" xfId="0" applyNumberFormat="1" applyFont="1" applyBorder="1" applyAlignment="1" applyProtection="1">
      <alignment horizontal="left" vertical="center" wrapText="1"/>
      <protection locked="0"/>
    </xf>
    <xf numFmtId="49" fontId="12" fillId="0" borderId="5" xfId="0" applyNumberFormat="1" applyFont="1" applyBorder="1" applyAlignment="1" applyProtection="1">
      <alignment horizontal="left" vertical="center" indent="1"/>
      <protection locked="0"/>
    </xf>
    <xf numFmtId="49" fontId="25" fillId="0" borderId="6" xfId="0" applyNumberFormat="1" applyFont="1" applyBorder="1" applyAlignment="1" applyProtection="1">
      <alignment horizontal="left" vertical="center" wrapText="1"/>
      <protection locked="0"/>
    </xf>
    <xf numFmtId="49" fontId="25" fillId="0" borderId="14" xfId="0" applyNumberFormat="1" applyFont="1" applyBorder="1" applyAlignment="1" applyProtection="1">
      <alignment horizontal="left" vertical="center" wrapText="1"/>
      <protection locked="0"/>
    </xf>
    <xf numFmtId="49" fontId="25" fillId="0" borderId="7" xfId="0" applyNumberFormat="1" applyFont="1" applyBorder="1" applyAlignment="1" applyProtection="1">
      <alignment horizontal="left" vertical="center" wrapText="1"/>
      <protection locked="0"/>
    </xf>
    <xf numFmtId="0" fontId="12" fillId="0" borderId="30" xfId="0" applyFont="1" applyBorder="1" applyAlignment="1" applyProtection="1">
      <alignment horizontal="left" vertical="center"/>
      <protection locked="0"/>
    </xf>
    <xf numFmtId="0" fontId="12" fillId="0" borderId="31" xfId="0" applyFont="1" applyBorder="1" applyAlignment="1" applyProtection="1">
      <alignment horizontal="left" vertical="center"/>
      <protection locked="0"/>
    </xf>
    <xf numFmtId="0" fontId="10" fillId="3" borderId="5" xfId="0" applyFont="1" applyFill="1" applyBorder="1" applyAlignment="1">
      <alignment horizontal="left" vertical="center" wrapText="1" indent="1"/>
    </xf>
    <xf numFmtId="0" fontId="13" fillId="0" borderId="8" xfId="0" applyFont="1" applyBorder="1" applyAlignment="1">
      <alignment horizontal="left" vertical="top"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3" xfId="0" applyFont="1" applyBorder="1" applyAlignment="1">
      <alignment horizontal="center" vertical="center" wrapText="1"/>
    </xf>
    <xf numFmtId="49" fontId="25" fillId="0" borderId="27" xfId="0" applyNumberFormat="1" applyFont="1" applyBorder="1" applyAlignment="1" applyProtection="1">
      <alignment horizontal="left" vertical="center" wrapText="1"/>
      <protection locked="0"/>
    </xf>
    <xf numFmtId="49" fontId="25" fillId="0" borderId="28" xfId="0" applyNumberFormat="1" applyFont="1" applyBorder="1" applyAlignment="1" applyProtection="1">
      <alignment horizontal="left" vertical="center" wrapText="1"/>
      <protection locked="0"/>
    </xf>
    <xf numFmtId="49" fontId="25" fillId="0" borderId="29" xfId="0" applyNumberFormat="1" applyFont="1" applyBorder="1" applyAlignment="1" applyProtection="1">
      <alignment horizontal="left" vertical="center" wrapText="1"/>
      <protection locked="0"/>
    </xf>
    <xf numFmtId="49" fontId="25" fillId="0" borderId="30" xfId="0" applyNumberFormat="1" applyFont="1" applyBorder="1" applyAlignment="1" applyProtection="1">
      <alignment horizontal="left" vertical="center" wrapText="1"/>
      <protection locked="0"/>
    </xf>
    <xf numFmtId="49" fontId="25" fillId="0" borderId="36" xfId="0" applyNumberFormat="1" applyFont="1" applyBorder="1" applyAlignment="1" applyProtection="1">
      <alignment horizontal="left" vertical="center" wrapText="1"/>
      <protection locked="0"/>
    </xf>
    <xf numFmtId="49" fontId="25" fillId="0" borderId="31" xfId="0" applyNumberFormat="1" applyFont="1" applyBorder="1" applyAlignment="1" applyProtection="1">
      <alignment horizontal="left" vertical="center" wrapText="1"/>
      <protection locked="0"/>
    </xf>
    <xf numFmtId="49" fontId="12" fillId="0" borderId="5" xfId="0" applyNumberFormat="1" applyFont="1" applyBorder="1" applyAlignment="1" applyProtection="1">
      <alignment horizontal="left" vertical="center"/>
      <protection locked="0"/>
    </xf>
    <xf numFmtId="49" fontId="12" fillId="0" borderId="3" xfId="0" applyNumberFormat="1" applyFont="1" applyBorder="1" applyAlignment="1" applyProtection="1">
      <alignment horizontal="left" vertical="center"/>
      <protection locked="0"/>
    </xf>
    <xf numFmtId="0" fontId="9" fillId="3" borderId="1" xfId="0" applyFont="1" applyFill="1" applyBorder="1" applyAlignment="1">
      <alignment horizontal="left" vertical="center"/>
    </xf>
    <xf numFmtId="0" fontId="9" fillId="3" borderId="2" xfId="0" applyFont="1" applyFill="1" applyBorder="1" applyAlignment="1">
      <alignment horizontal="left" vertical="center"/>
    </xf>
    <xf numFmtId="0" fontId="9" fillId="3" borderId="11" xfId="0" applyFont="1" applyFill="1" applyBorder="1" applyAlignment="1">
      <alignment horizontal="left" vertical="center"/>
    </xf>
    <xf numFmtId="49" fontId="12" fillId="0" borderId="6" xfId="0" applyNumberFormat="1" applyFont="1" applyBorder="1" applyAlignment="1" applyProtection="1">
      <alignment horizontal="left" vertical="center"/>
      <protection locked="0"/>
    </xf>
    <xf numFmtId="49" fontId="12" fillId="0" borderId="7" xfId="0" applyNumberFormat="1" applyFont="1" applyBorder="1" applyAlignment="1" applyProtection="1">
      <alignment horizontal="left" vertical="center"/>
      <protection locked="0"/>
    </xf>
    <xf numFmtId="49" fontId="25" fillId="5" borderId="4" xfId="0" applyNumberFormat="1" applyFont="1" applyFill="1" applyBorder="1" applyAlignment="1" applyProtection="1">
      <alignment horizontal="left" vertical="center" wrapText="1"/>
      <protection locked="0"/>
    </xf>
    <xf numFmtId="49" fontId="25" fillId="0" borderId="5" xfId="0" applyNumberFormat="1" applyFont="1" applyBorder="1" applyAlignment="1" applyProtection="1">
      <alignment horizontal="left" vertical="center" wrapText="1"/>
      <protection locked="0"/>
    </xf>
    <xf numFmtId="0" fontId="9" fillId="3" borderId="4" xfId="0" applyFont="1" applyFill="1" applyBorder="1" applyAlignment="1">
      <alignment horizontal="center" vertical="center"/>
    </xf>
    <xf numFmtId="0" fontId="9" fillId="3" borderId="17"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11" fillId="0" borderId="5" xfId="6" applyFont="1" applyBorder="1" applyAlignment="1" applyProtection="1">
      <alignment horizontal="center" vertical="center"/>
      <protection locked="0"/>
    </xf>
    <xf numFmtId="0" fontId="9" fillId="3" borderId="25"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7" xfId="0" applyFont="1" applyFill="1" applyBorder="1" applyAlignment="1">
      <alignment horizontal="left" vertical="center" wrapText="1" indent="1"/>
    </xf>
    <xf numFmtId="0" fontId="9" fillId="3" borderId="13" xfId="0" applyFont="1" applyFill="1" applyBorder="1" applyAlignment="1">
      <alignment horizontal="left" vertical="center" wrapText="1" indent="1"/>
    </xf>
    <xf numFmtId="0" fontId="9" fillId="3" borderId="6" xfId="0" applyFont="1" applyFill="1" applyBorder="1" applyAlignment="1">
      <alignment vertical="center"/>
    </xf>
    <xf numFmtId="0" fontId="9" fillId="3" borderId="14" xfId="0" applyFont="1" applyFill="1" applyBorder="1" applyAlignment="1">
      <alignment vertical="center"/>
    </xf>
    <xf numFmtId="0" fontId="9" fillId="3" borderId="7" xfId="0" applyFont="1" applyFill="1" applyBorder="1" applyAlignment="1">
      <alignment vertical="center"/>
    </xf>
    <xf numFmtId="49" fontId="12" fillId="0" borderId="6" xfId="0" applyNumberFormat="1" applyFont="1" applyBorder="1" applyAlignment="1" applyProtection="1">
      <alignment horizontal="left" vertical="center" wrapText="1" indent="1"/>
      <protection locked="0"/>
    </xf>
    <xf numFmtId="49" fontId="12" fillId="0" borderId="14" xfId="0" applyNumberFormat="1" applyFont="1" applyBorder="1" applyAlignment="1" applyProtection="1">
      <alignment horizontal="left" vertical="center" wrapText="1" indent="1"/>
      <protection locked="0"/>
    </xf>
    <xf numFmtId="49" fontId="12" fillId="0" borderId="7" xfId="0" applyNumberFormat="1" applyFont="1" applyBorder="1" applyAlignment="1" applyProtection="1">
      <alignment horizontal="left" vertical="center" wrapText="1" indent="1"/>
      <protection locked="0"/>
    </xf>
    <xf numFmtId="49" fontId="12" fillId="0" borderId="14" xfId="0" applyNumberFormat="1" applyFont="1" applyBorder="1" applyAlignment="1" applyProtection="1">
      <alignment horizontal="left" vertical="center"/>
      <protection locked="0"/>
    </xf>
    <xf numFmtId="0" fontId="9" fillId="3" borderId="32" xfId="0" applyFont="1" applyFill="1" applyBorder="1" applyAlignment="1">
      <alignment horizontal="left" vertical="center" wrapText="1"/>
    </xf>
    <xf numFmtId="0" fontId="9" fillId="3" borderId="33"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21" xfId="0" applyFont="1" applyFill="1" applyBorder="1" applyAlignment="1">
      <alignment horizontal="left" vertical="center" wrapText="1"/>
    </xf>
    <xf numFmtId="0" fontId="9" fillId="3" borderId="34" xfId="0" applyFont="1" applyFill="1" applyBorder="1" applyAlignment="1">
      <alignment horizontal="left" vertical="center" wrapText="1"/>
    </xf>
    <xf numFmtId="0" fontId="9" fillId="3" borderId="35" xfId="0" applyFont="1" applyFill="1" applyBorder="1" applyAlignment="1">
      <alignment horizontal="left" vertical="center" wrapText="1"/>
    </xf>
    <xf numFmtId="0" fontId="12" fillId="3" borderId="4" xfId="0" applyFont="1" applyFill="1" applyBorder="1" applyAlignment="1">
      <alignment horizontal="left" vertical="center" indent="1"/>
    </xf>
    <xf numFmtId="0" fontId="12" fillId="3" borderId="5" xfId="0" applyFont="1" applyFill="1" applyBorder="1" applyAlignment="1">
      <alignment horizontal="left" vertical="center" indent="1"/>
    </xf>
    <xf numFmtId="0" fontId="12" fillId="3" borderId="3" xfId="0" applyFont="1" applyFill="1" applyBorder="1" applyAlignment="1">
      <alignment horizontal="left" vertical="center" indent="1"/>
    </xf>
    <xf numFmtId="49" fontId="25" fillId="0" borderId="3" xfId="0" applyNumberFormat="1" applyFont="1" applyBorder="1" applyAlignment="1" applyProtection="1">
      <alignment horizontal="left" vertical="center" wrapText="1"/>
      <protection locked="0"/>
    </xf>
    <xf numFmtId="0" fontId="10" fillId="3" borderId="5" xfId="0" applyFont="1" applyFill="1" applyBorder="1" applyAlignment="1">
      <alignment horizontal="center" vertical="center"/>
    </xf>
    <xf numFmtId="0" fontId="9" fillId="0" borderId="5" xfId="6" applyFont="1" applyBorder="1" applyAlignment="1">
      <alignment horizontal="center" vertical="center" wrapText="1"/>
    </xf>
    <xf numFmtId="0" fontId="9" fillId="3" borderId="5"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3" borderId="5" xfId="0" applyFont="1" applyFill="1" applyBorder="1" applyAlignment="1">
      <alignment vertical="center"/>
    </xf>
    <xf numFmtId="0" fontId="9" fillId="3" borderId="3" xfId="0" applyFont="1" applyFill="1" applyBorder="1" applyAlignment="1">
      <alignment horizontal="left" vertical="center" wrapText="1"/>
    </xf>
    <xf numFmtId="0" fontId="13" fillId="0" borderId="0" xfId="0" applyFont="1" applyAlignment="1">
      <alignment horizontal="left" vertical="center" wrapText="1" indent="1"/>
    </xf>
    <xf numFmtId="0" fontId="9" fillId="3" borderId="4" xfId="0" applyFont="1" applyFill="1" applyBorder="1" applyAlignment="1">
      <alignment horizontal="left" vertical="center" wrapText="1" indent="1"/>
    </xf>
    <xf numFmtId="0" fontId="9" fillId="3" borderId="3" xfId="0" applyFont="1" applyFill="1" applyBorder="1" applyAlignment="1">
      <alignment horizontal="left" vertical="center" wrapText="1" indent="1"/>
    </xf>
    <xf numFmtId="0" fontId="26" fillId="3" borderId="4"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3" borderId="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3" xfId="0" applyFont="1" applyFill="1" applyBorder="1" applyAlignment="1">
      <alignment horizontal="center" vertical="center" wrapText="1"/>
    </xf>
    <xf numFmtId="49" fontId="25" fillId="0" borderId="22" xfId="0" applyNumberFormat="1" applyFont="1" applyBorder="1" applyAlignment="1" applyProtection="1">
      <alignment horizontal="left" vertical="center" wrapText="1"/>
      <protection locked="0"/>
    </xf>
    <xf numFmtId="49" fontId="25" fillId="0" borderId="24" xfId="0" applyNumberFormat="1" applyFont="1" applyBorder="1" applyAlignment="1" applyProtection="1">
      <alignment horizontal="left" vertical="center" wrapText="1"/>
      <protection locked="0"/>
    </xf>
    <xf numFmtId="49" fontId="25" fillId="0" borderId="23" xfId="0" applyNumberFormat="1" applyFont="1" applyBorder="1" applyAlignment="1" applyProtection="1">
      <alignment horizontal="left" vertical="center" wrapText="1"/>
      <protection locked="0"/>
    </xf>
    <xf numFmtId="49" fontId="25" fillId="0" borderId="45" xfId="0" applyNumberFormat="1" applyFont="1" applyBorder="1" applyAlignment="1" applyProtection="1">
      <alignment horizontal="left" vertical="center" wrapText="1"/>
      <protection locked="0"/>
    </xf>
    <xf numFmtId="49" fontId="25" fillId="0" borderId="46" xfId="0" applyNumberFormat="1" applyFont="1" applyBorder="1" applyAlignment="1" applyProtection="1">
      <alignment horizontal="left" vertical="center" wrapText="1"/>
      <protection locked="0"/>
    </xf>
    <xf numFmtId="49" fontId="25" fillId="0" borderId="44" xfId="0" applyNumberFormat="1" applyFont="1" applyBorder="1" applyAlignment="1" applyProtection="1">
      <alignment horizontal="left" vertical="center" wrapText="1"/>
      <protection locked="0"/>
    </xf>
    <xf numFmtId="0" fontId="9" fillId="3" borderId="5" xfId="0" applyFont="1" applyFill="1" applyBorder="1" applyAlignment="1">
      <alignment horizontal="left" vertical="center" wrapText="1" indent="1"/>
    </xf>
    <xf numFmtId="0" fontId="15" fillId="3" borderId="5" xfId="0" applyFont="1" applyFill="1" applyBorder="1" applyAlignment="1">
      <alignment horizontal="left" vertical="center" wrapText="1" indent="1"/>
    </xf>
    <xf numFmtId="0" fontId="15" fillId="3" borderId="5" xfId="0" applyFont="1" applyFill="1" applyBorder="1" applyAlignment="1">
      <alignment horizontal="right" vertical="center" indent="1"/>
    </xf>
    <xf numFmtId="14" fontId="12" fillId="3" borderId="5" xfId="0" applyNumberFormat="1" applyFont="1" applyFill="1" applyBorder="1" applyAlignment="1">
      <alignment horizontal="left" vertical="center" indent="1"/>
    </xf>
    <xf numFmtId="0" fontId="12" fillId="3" borderId="5" xfId="0" applyFont="1" applyFill="1" applyBorder="1" applyAlignment="1">
      <alignment horizontal="center" vertical="center"/>
    </xf>
    <xf numFmtId="0" fontId="12" fillId="3" borderId="38" xfId="0" applyFont="1" applyFill="1" applyBorder="1" applyAlignment="1">
      <alignment horizontal="center" vertical="center"/>
    </xf>
    <xf numFmtId="0" fontId="12" fillId="0" borderId="8" xfId="0" applyFont="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2" fillId="0" borderId="21" xfId="0" applyFont="1" applyBorder="1" applyAlignment="1" applyProtection="1">
      <alignment horizontal="center" vertical="center"/>
      <protection locked="0"/>
    </xf>
    <xf numFmtId="49" fontId="12" fillId="0" borderId="5" xfId="0" applyNumberFormat="1" applyFont="1" applyBorder="1" applyAlignment="1" applyProtection="1">
      <alignment horizontal="center" vertical="center"/>
      <protection locked="0"/>
    </xf>
    <xf numFmtId="49" fontId="12" fillId="4" borderId="5" xfId="0" applyNumberFormat="1" applyFont="1" applyFill="1" applyBorder="1" applyAlignment="1" applyProtection="1">
      <alignment horizontal="left" vertical="center" indent="1"/>
      <protection locked="0"/>
    </xf>
    <xf numFmtId="0" fontId="10" fillId="3" borderId="5" xfId="0" applyFont="1" applyFill="1" applyBorder="1" applyAlignment="1">
      <alignment horizontal="left" vertical="center" wrapText="1"/>
    </xf>
    <xf numFmtId="0" fontId="28" fillId="0" borderId="5" xfId="0" applyFont="1" applyBorder="1" applyAlignment="1" applyProtection="1">
      <alignment horizontal="left" vertical="center" indent="1"/>
      <protection locked="0"/>
    </xf>
    <xf numFmtId="0" fontId="12" fillId="0" borderId="5"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10" fillId="3" borderId="13" xfId="0" applyFont="1" applyFill="1" applyBorder="1" applyAlignment="1">
      <alignment horizontal="center" vertical="center"/>
    </xf>
    <xf numFmtId="0" fontId="15" fillId="3" borderId="5" xfId="0" applyFont="1" applyFill="1" applyBorder="1" applyAlignment="1">
      <alignment horizontal="center" vertical="center"/>
    </xf>
    <xf numFmtId="0" fontId="9" fillId="0" borderId="12" xfId="6" applyFont="1" applyBorder="1" applyAlignment="1">
      <alignment horizontal="center" vertical="center" wrapText="1"/>
    </xf>
    <xf numFmtId="0" fontId="9" fillId="0" borderId="17" xfId="6" applyFont="1" applyBorder="1" applyAlignment="1">
      <alignment horizontal="center" vertical="center" wrapText="1"/>
    </xf>
    <xf numFmtId="0" fontId="9" fillId="0" borderId="13" xfId="6" applyFont="1" applyBorder="1" applyAlignment="1">
      <alignment horizontal="center" vertical="center" wrapText="1"/>
    </xf>
    <xf numFmtId="0" fontId="12" fillId="3" borderId="12" xfId="0" applyFont="1" applyFill="1" applyBorder="1" applyAlignment="1">
      <alignment horizontal="center" vertical="center"/>
    </xf>
    <xf numFmtId="0" fontId="10" fillId="3" borderId="5" xfId="0" applyFont="1" applyFill="1" applyBorder="1" applyAlignment="1">
      <alignment horizontal="center" vertical="center" wrapText="1"/>
    </xf>
    <xf numFmtId="0" fontId="12" fillId="4" borderId="5" xfId="0" applyFont="1" applyFill="1" applyBorder="1" applyAlignment="1" applyProtection="1">
      <alignment horizontal="center" vertical="center"/>
      <protection locked="0"/>
    </xf>
    <xf numFmtId="0" fontId="11" fillId="0" borderId="6" xfId="0" applyFont="1" applyBorder="1" applyAlignment="1" applyProtection="1">
      <alignment horizontal="center" vertical="center"/>
      <protection locked="0"/>
    </xf>
    <xf numFmtId="0" fontId="11" fillId="0" borderId="7" xfId="0" applyFont="1" applyBorder="1" applyAlignment="1" applyProtection="1">
      <alignment horizontal="center" vertical="center"/>
      <protection locked="0"/>
    </xf>
    <xf numFmtId="0" fontId="12" fillId="3" borderId="5" xfId="0" applyFont="1" applyFill="1" applyBorder="1" applyAlignment="1">
      <alignment horizontal="left" vertical="center" wrapText="1" indent="1"/>
    </xf>
    <xf numFmtId="0" fontId="18" fillId="3" borderId="5" xfId="0" applyFont="1" applyFill="1" applyBorder="1" applyAlignment="1">
      <alignment horizontal="center" vertical="center" wrapText="1"/>
    </xf>
    <xf numFmtId="0" fontId="9" fillId="3" borderId="5" xfId="0" applyFont="1" applyFill="1" applyBorder="1" applyAlignment="1">
      <alignment horizontal="center" vertical="center"/>
    </xf>
    <xf numFmtId="0" fontId="9" fillId="3" borderId="12" xfId="0" applyFont="1" applyFill="1" applyBorder="1" applyAlignment="1">
      <alignment horizontal="center" vertical="center"/>
    </xf>
    <xf numFmtId="49" fontId="25" fillId="5" borderId="5" xfId="0" applyNumberFormat="1" applyFont="1" applyFill="1" applyBorder="1" applyAlignment="1" applyProtection="1">
      <alignment horizontal="left" vertical="center" wrapText="1"/>
      <protection locked="0"/>
    </xf>
    <xf numFmtId="49" fontId="25" fillId="5" borderId="12" xfId="0" applyNumberFormat="1" applyFont="1" applyFill="1" applyBorder="1" applyAlignment="1" applyProtection="1">
      <alignment horizontal="left" vertical="center" wrapText="1"/>
      <protection locked="0"/>
    </xf>
    <xf numFmtId="0" fontId="9" fillId="3" borderId="13" xfId="0" applyFont="1" applyFill="1" applyBorder="1" applyAlignment="1">
      <alignment horizontal="center" vertical="center"/>
    </xf>
    <xf numFmtId="49" fontId="25" fillId="0" borderId="16" xfId="0" applyNumberFormat="1" applyFont="1" applyBorder="1" applyAlignment="1" applyProtection="1">
      <alignment horizontal="left" vertical="center" wrapText="1"/>
      <protection locked="0"/>
    </xf>
    <xf numFmtId="0" fontId="9" fillId="3" borderId="12" xfId="0" applyFont="1" applyFill="1" applyBorder="1" applyAlignment="1">
      <alignment horizontal="left" vertical="center" wrapText="1" indent="1"/>
    </xf>
    <xf numFmtId="49" fontId="25" fillId="0" borderId="17" xfId="0" applyNumberFormat="1" applyFont="1" applyBorder="1" applyAlignment="1" applyProtection="1">
      <alignment horizontal="left" vertical="center" wrapText="1"/>
      <protection locked="0"/>
    </xf>
    <xf numFmtId="49" fontId="12" fillId="0" borderId="5" xfId="0" applyNumberFormat="1" applyFont="1" applyBorder="1" applyAlignment="1" applyProtection="1">
      <alignment horizontal="left" vertical="top"/>
      <protection locked="0"/>
    </xf>
    <xf numFmtId="49" fontId="9" fillId="3" borderId="24" xfId="0" applyNumberFormat="1" applyFont="1" applyFill="1" applyBorder="1" applyAlignment="1">
      <alignment horizontal="left" vertical="center"/>
    </xf>
    <xf numFmtId="49" fontId="9" fillId="3" borderId="16" xfId="0" applyNumberFormat="1" applyFont="1" applyFill="1" applyBorder="1" applyAlignment="1">
      <alignment horizontal="left" vertical="center"/>
    </xf>
    <xf numFmtId="0" fontId="10" fillId="3" borderId="5" xfId="0" applyFont="1" applyFill="1" applyBorder="1" applyAlignment="1">
      <alignment horizontal="left" vertical="center" indent="1"/>
    </xf>
    <xf numFmtId="0" fontId="10" fillId="3" borderId="6" xfId="0" applyFont="1" applyFill="1" applyBorder="1" applyAlignment="1">
      <alignment horizontal="left" vertical="center" indent="1"/>
    </xf>
    <xf numFmtId="49" fontId="9" fillId="3" borderId="15" xfId="0" applyNumberFormat="1" applyFont="1" applyFill="1" applyBorder="1" applyAlignment="1">
      <alignment horizontal="right" vertical="center" wrapText="1"/>
    </xf>
    <xf numFmtId="49" fontId="9" fillId="3" borderId="9" xfId="0" applyNumberFormat="1" applyFont="1" applyFill="1" applyBorder="1" applyAlignment="1">
      <alignment horizontal="right" vertical="center" wrapText="1"/>
    </xf>
    <xf numFmtId="49" fontId="18" fillId="3" borderId="1" xfId="0" applyNumberFormat="1" applyFont="1" applyFill="1" applyBorder="1" applyAlignment="1">
      <alignment horizontal="center" vertical="center"/>
    </xf>
    <xf numFmtId="49" fontId="18" fillId="3" borderId="2" xfId="0" applyNumberFormat="1" applyFont="1" applyFill="1" applyBorder="1" applyAlignment="1">
      <alignment horizontal="center" vertical="center"/>
    </xf>
    <xf numFmtId="0" fontId="9" fillId="3" borderId="1" xfId="0" applyFont="1" applyFill="1" applyBorder="1" applyAlignment="1">
      <alignment horizontal="right" vertical="center"/>
    </xf>
    <xf numFmtId="0" fontId="9" fillId="3" borderId="2" xfId="0" applyFont="1" applyFill="1" applyBorder="1" applyAlignment="1">
      <alignment horizontal="right" vertical="center"/>
    </xf>
    <xf numFmtId="0" fontId="10" fillId="3" borderId="15" xfId="0" applyFont="1" applyFill="1" applyBorder="1" applyAlignment="1">
      <alignment horizontal="left" vertical="center" indent="1"/>
    </xf>
    <xf numFmtId="0" fontId="10" fillId="3" borderId="10" xfId="0" applyFont="1" applyFill="1" applyBorder="1" applyAlignment="1">
      <alignment horizontal="left" vertical="center" indent="1"/>
    </xf>
    <xf numFmtId="0" fontId="10" fillId="3" borderId="1" xfId="0" applyFont="1" applyFill="1" applyBorder="1" applyAlignment="1">
      <alignment horizontal="left" vertical="center" indent="1"/>
    </xf>
    <xf numFmtId="0" fontId="10" fillId="3" borderId="11" xfId="0" applyFont="1" applyFill="1" applyBorder="1" applyAlignment="1">
      <alignment horizontal="left" vertical="center" indent="1"/>
    </xf>
    <xf numFmtId="0" fontId="26" fillId="3" borderId="17" xfId="0" applyFont="1" applyFill="1" applyBorder="1" applyAlignment="1">
      <alignment horizontal="center" vertical="center" wrapText="1"/>
    </xf>
    <xf numFmtId="49" fontId="9" fillId="0" borderId="5" xfId="0" applyNumberFormat="1" applyFont="1" applyBorder="1" applyAlignment="1" applyProtection="1">
      <alignment horizontal="left" vertical="center"/>
      <protection locked="0"/>
    </xf>
    <xf numFmtId="49" fontId="9" fillId="0" borderId="4" xfId="0" applyNumberFormat="1" applyFont="1" applyBorder="1" applyAlignment="1" applyProtection="1">
      <alignment horizontal="left" vertical="center"/>
      <protection locked="0"/>
    </xf>
    <xf numFmtId="0" fontId="12" fillId="3" borderId="7" xfId="0" applyFont="1" applyFill="1" applyBorder="1" applyAlignment="1">
      <alignment horizontal="center" vertical="center"/>
    </xf>
    <xf numFmtId="49" fontId="12" fillId="0" borderId="4" xfId="0" applyNumberFormat="1" applyFont="1" applyBorder="1" applyAlignment="1" applyProtection="1">
      <alignment horizontal="left" vertical="center"/>
      <protection locked="0"/>
    </xf>
    <xf numFmtId="0" fontId="9" fillId="3" borderId="13" xfId="0" applyFont="1" applyFill="1" applyBorder="1" applyAlignment="1">
      <alignment horizontal="center" vertical="center" wrapText="1"/>
    </xf>
    <xf numFmtId="0" fontId="10" fillId="3" borderId="5" xfId="0" applyFont="1" applyFill="1" applyBorder="1" applyAlignment="1">
      <alignment vertical="center" wrapText="1"/>
    </xf>
    <xf numFmtId="0" fontId="10" fillId="3" borderId="12" xfId="0" applyFont="1" applyFill="1" applyBorder="1" applyAlignment="1">
      <alignment vertical="center" wrapText="1"/>
    </xf>
    <xf numFmtId="0" fontId="9" fillId="0" borderId="15" xfId="6" applyFont="1" applyBorder="1" applyAlignment="1">
      <alignment horizontal="left" vertical="center" wrapText="1" indent="1"/>
    </xf>
    <xf numFmtId="0" fontId="9" fillId="0" borderId="9" xfId="6" applyFont="1" applyBorder="1" applyAlignment="1">
      <alignment horizontal="left" vertical="center" wrapText="1" indent="1"/>
    </xf>
    <xf numFmtId="0" fontId="0" fillId="0" borderId="9" xfId="0" applyBorder="1" applyAlignment="1">
      <alignment horizontal="left" vertical="center" wrapText="1" indent="1"/>
    </xf>
    <xf numFmtId="0" fontId="0" fillId="0" borderId="10" xfId="0" applyBorder="1" applyAlignment="1">
      <alignment horizontal="left" vertical="center" wrapText="1" indent="1"/>
    </xf>
    <xf numFmtId="0" fontId="9" fillId="0" borderId="8" xfId="6" applyFont="1" applyBorder="1" applyAlignment="1">
      <alignment horizontal="left" vertical="center" wrapText="1" indent="1"/>
    </xf>
    <xf numFmtId="0" fontId="9" fillId="0" borderId="0" xfId="6" applyFont="1" applyAlignment="1">
      <alignment horizontal="left" vertical="center" wrapText="1" indent="1"/>
    </xf>
    <xf numFmtId="0" fontId="0" fillId="0" borderId="0" xfId="0" applyAlignment="1">
      <alignment horizontal="left" vertical="center" wrapText="1" indent="1"/>
    </xf>
    <xf numFmtId="0" fontId="0" fillId="0" borderId="21" xfId="0" applyBorder="1" applyAlignment="1">
      <alignment horizontal="left" vertical="center" wrapText="1" indent="1"/>
    </xf>
    <xf numFmtId="0" fontId="9" fillId="0" borderId="1" xfId="6" applyFont="1" applyBorder="1" applyAlignment="1">
      <alignment horizontal="left" vertical="center" wrapText="1" indent="1"/>
    </xf>
    <xf numFmtId="0" fontId="9" fillId="0" borderId="2" xfId="6" applyFont="1" applyBorder="1" applyAlignment="1">
      <alignment horizontal="left" vertical="center" wrapText="1" indent="1"/>
    </xf>
    <xf numFmtId="0" fontId="0" fillId="0" borderId="2" xfId="0" applyBorder="1" applyAlignment="1">
      <alignment horizontal="left" vertical="center" wrapText="1" indent="1"/>
    </xf>
    <xf numFmtId="0" fontId="0" fillId="0" borderId="11" xfId="0" applyBorder="1" applyAlignment="1">
      <alignment horizontal="left" vertical="center" wrapText="1" indent="1"/>
    </xf>
    <xf numFmtId="49" fontId="12" fillId="0" borderId="12" xfId="0" applyNumberFormat="1" applyFont="1" applyBorder="1" applyAlignment="1" applyProtection="1">
      <alignment horizontal="left" vertical="center" indent="1"/>
      <protection locked="0"/>
    </xf>
    <xf numFmtId="0" fontId="12" fillId="3" borderId="6" xfId="0" applyFont="1" applyFill="1" applyBorder="1" applyAlignment="1">
      <alignment horizontal="right" vertical="center"/>
    </xf>
    <xf numFmtId="0" fontId="12" fillId="3" borderId="7" xfId="0" applyFont="1" applyFill="1" applyBorder="1" applyAlignment="1">
      <alignment horizontal="right" vertical="center"/>
    </xf>
    <xf numFmtId="0" fontId="12" fillId="0" borderId="5" xfId="0" applyFont="1" applyBorder="1" applyAlignment="1" applyProtection="1">
      <alignment horizontal="left" vertical="top" indent="1"/>
      <protection locked="0"/>
    </xf>
    <xf numFmtId="0" fontId="9" fillId="0" borderId="10" xfId="6" applyFont="1" applyBorder="1" applyAlignment="1">
      <alignment horizontal="left" vertical="center" wrapText="1" indent="1"/>
    </xf>
    <xf numFmtId="0" fontId="0" fillId="0" borderId="8" xfId="0" applyBorder="1" applyAlignment="1">
      <alignment horizontal="left" vertical="center" wrapText="1" indent="1"/>
    </xf>
    <xf numFmtId="0" fontId="0" fillId="0" borderId="1" xfId="0" applyBorder="1" applyAlignment="1">
      <alignment horizontal="left" vertical="center" wrapText="1" indent="1"/>
    </xf>
    <xf numFmtId="49" fontId="12" fillId="0" borderId="5" xfId="0" applyNumberFormat="1" applyFont="1" applyBorder="1" applyAlignment="1" applyProtection="1">
      <alignment vertical="center"/>
      <protection locked="0"/>
    </xf>
    <xf numFmtId="0" fontId="24" fillId="2" borderId="0" xfId="0" applyFont="1" applyFill="1" applyAlignment="1">
      <alignment horizontal="center" vertical="center" wrapText="1"/>
    </xf>
    <xf numFmtId="0" fontId="16" fillId="3" borderId="0" xfId="0" applyFont="1" applyFill="1" applyAlignment="1">
      <alignment horizontal="center" vertical="center" wrapText="1"/>
    </xf>
    <xf numFmtId="0" fontId="23" fillId="4" borderId="18"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12" fillId="0" borderId="0" xfId="0" applyFont="1" applyAlignment="1">
      <alignment horizontal="center" vertical="center"/>
    </xf>
    <xf numFmtId="49" fontId="12" fillId="3" borderId="5" xfId="0" applyNumberFormat="1" applyFont="1" applyFill="1" applyBorder="1" applyAlignment="1">
      <alignment horizontal="left" vertical="center" indent="1"/>
    </xf>
    <xf numFmtId="49" fontId="12" fillId="0" borderId="27" xfId="0" applyNumberFormat="1" applyFont="1" applyBorder="1" applyAlignment="1" applyProtection="1">
      <alignment horizontal="left" vertical="center" wrapText="1" indent="1"/>
      <protection locked="0"/>
    </xf>
    <xf numFmtId="49" fontId="12" fillId="0" borderId="28" xfId="0" applyNumberFormat="1" applyFont="1" applyBorder="1" applyAlignment="1" applyProtection="1">
      <alignment horizontal="left" vertical="center" wrapText="1" indent="1"/>
      <protection locked="0"/>
    </xf>
    <xf numFmtId="49" fontId="12" fillId="0" borderId="29" xfId="0" applyNumberFormat="1" applyFont="1" applyBorder="1" applyAlignment="1" applyProtection="1">
      <alignment horizontal="left" vertical="center" wrapText="1" indent="1"/>
      <protection locked="0"/>
    </xf>
    <xf numFmtId="49" fontId="12" fillId="0" borderId="3" xfId="0" applyNumberFormat="1" applyFont="1" applyBorder="1" applyAlignment="1" applyProtection="1">
      <alignment horizontal="left" vertical="center" wrapText="1" indent="1"/>
      <protection locked="0"/>
    </xf>
    <xf numFmtId="0" fontId="9" fillId="3" borderId="4" xfId="0" applyFont="1" applyFill="1" applyBorder="1" applyAlignment="1">
      <alignment vertical="center"/>
    </xf>
    <xf numFmtId="0" fontId="11" fillId="0" borderId="5" xfId="0" applyFont="1" applyBorder="1" applyAlignment="1" applyProtection="1">
      <alignment horizontal="center" vertical="center"/>
      <protection locked="0"/>
    </xf>
    <xf numFmtId="49" fontId="12" fillId="0" borderId="4" xfId="0" applyNumberFormat="1" applyFont="1" applyBorder="1" applyAlignment="1" applyProtection="1">
      <alignment horizontal="left" vertical="center" wrapText="1" indent="1"/>
      <protection locked="0"/>
    </xf>
    <xf numFmtId="49" fontId="12" fillId="0" borderId="5" xfId="0" applyNumberFormat="1" applyFont="1" applyBorder="1" applyAlignment="1" applyProtection="1">
      <alignment horizontal="left" vertical="center" wrapText="1" indent="1"/>
      <protection locked="0"/>
    </xf>
    <xf numFmtId="0" fontId="12" fillId="3" borderId="5" xfId="0" applyFont="1" applyFill="1" applyBorder="1" applyAlignment="1">
      <alignment horizontal="left" vertical="center" wrapText="1"/>
    </xf>
    <xf numFmtId="0" fontId="12" fillId="3" borderId="5" xfId="0" applyFont="1" applyFill="1" applyBorder="1" applyAlignment="1">
      <alignment horizontal="left" vertical="center"/>
    </xf>
    <xf numFmtId="49" fontId="9" fillId="6" borderId="5" xfId="0" applyNumberFormat="1" applyFont="1" applyFill="1" applyBorder="1" applyAlignment="1" applyProtection="1">
      <alignment horizontal="left" vertical="center" indent="1"/>
      <protection locked="0"/>
    </xf>
    <xf numFmtId="49" fontId="9" fillId="6" borderId="5" xfId="0" applyNumberFormat="1" applyFont="1" applyFill="1" applyBorder="1" applyAlignment="1" applyProtection="1">
      <alignment horizontal="center" vertical="center"/>
      <protection locked="0"/>
    </xf>
    <xf numFmtId="0" fontId="12" fillId="3" borderId="6" xfId="0" applyFont="1" applyFill="1" applyBorder="1" applyAlignment="1">
      <alignment horizontal="left" vertical="center"/>
    </xf>
    <xf numFmtId="0" fontId="12" fillId="3" borderId="14" xfId="0" applyFont="1" applyFill="1" applyBorder="1" applyAlignment="1">
      <alignment horizontal="left" vertical="center"/>
    </xf>
    <xf numFmtId="0" fontId="12" fillId="3" borderId="7" xfId="0" applyFont="1" applyFill="1" applyBorder="1" applyAlignment="1">
      <alignment horizontal="left" vertical="center"/>
    </xf>
    <xf numFmtId="0" fontId="20" fillId="3" borderId="6" xfId="0" applyFont="1" applyFill="1" applyBorder="1" applyAlignment="1">
      <alignment vertical="center"/>
    </xf>
    <xf numFmtId="0" fontId="20" fillId="3" borderId="14" xfId="0" applyFont="1" applyFill="1" applyBorder="1" applyAlignment="1">
      <alignment vertical="center"/>
    </xf>
    <xf numFmtId="0" fontId="20" fillId="3" borderId="7" xfId="0" applyFont="1" applyFill="1" applyBorder="1" applyAlignment="1">
      <alignment vertical="center"/>
    </xf>
    <xf numFmtId="0" fontId="9" fillId="3" borderId="6" xfId="0" applyFont="1" applyFill="1" applyBorder="1" applyAlignment="1">
      <alignment horizontal="left" vertical="center"/>
    </xf>
    <xf numFmtId="0" fontId="9" fillId="3" borderId="14" xfId="0" applyFont="1" applyFill="1" applyBorder="1" applyAlignment="1">
      <alignment horizontal="left" vertical="center"/>
    </xf>
    <xf numFmtId="0" fontId="9" fillId="3" borderId="7" xfId="0" applyFont="1" applyFill="1" applyBorder="1" applyAlignment="1">
      <alignment horizontal="left" vertical="center"/>
    </xf>
    <xf numFmtId="49" fontId="12" fillId="0" borderId="6" xfId="0" applyNumberFormat="1" applyFont="1" applyBorder="1" applyAlignment="1" applyProtection="1">
      <alignment horizontal="left" vertical="center" wrapText="1"/>
      <protection locked="0"/>
    </xf>
    <xf numFmtId="49" fontId="12" fillId="0" borderId="14" xfId="0" applyNumberFormat="1" applyFont="1" applyBorder="1" applyAlignment="1" applyProtection="1">
      <alignment horizontal="left" vertical="center" wrapText="1"/>
      <protection locked="0"/>
    </xf>
    <xf numFmtId="49" fontId="12" fillId="0" borderId="7" xfId="0" applyNumberFormat="1" applyFont="1" applyBorder="1" applyAlignment="1" applyProtection="1">
      <alignment horizontal="left" vertical="center" wrapText="1"/>
      <protection locked="0"/>
    </xf>
    <xf numFmtId="49" fontId="12" fillId="0" borderId="12" xfId="0" applyNumberFormat="1" applyFont="1" applyBorder="1" applyAlignment="1" applyProtection="1">
      <alignment horizontal="left" vertical="center"/>
      <protection locked="0"/>
    </xf>
    <xf numFmtId="0" fontId="9" fillId="3" borderId="12" xfId="0" applyFont="1" applyFill="1" applyBorder="1" applyAlignment="1">
      <alignment horizontal="left" vertical="center" wrapText="1"/>
    </xf>
    <xf numFmtId="0" fontId="9" fillId="3" borderId="6" xfId="0" applyFont="1" applyFill="1" applyBorder="1" applyAlignment="1">
      <alignment horizontal="left" vertical="center" wrapText="1"/>
    </xf>
    <xf numFmtId="0" fontId="9" fillId="3" borderId="14"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0" borderId="5" xfId="0" applyFont="1" applyBorder="1" applyAlignment="1" applyProtection="1">
      <alignment horizontal="center" vertical="center"/>
      <protection locked="0"/>
    </xf>
    <xf numFmtId="0" fontId="10" fillId="3" borderId="6" xfId="6" applyFont="1" applyFill="1" applyBorder="1" applyAlignment="1">
      <alignment horizontal="center" vertical="center" wrapText="1"/>
    </xf>
    <xf numFmtId="0" fontId="10" fillId="3" borderId="14" xfId="6" applyFont="1" applyFill="1" applyBorder="1" applyAlignment="1">
      <alignment horizontal="center" vertical="center" wrapText="1"/>
    </xf>
    <xf numFmtId="0" fontId="10" fillId="3" borderId="7" xfId="6" applyFont="1" applyFill="1" applyBorder="1" applyAlignment="1">
      <alignment horizontal="center" vertical="center" wrapText="1"/>
    </xf>
    <xf numFmtId="0" fontId="9" fillId="3" borderId="3" xfId="0" applyFont="1" applyFill="1" applyBorder="1" applyAlignment="1">
      <alignment vertical="center"/>
    </xf>
    <xf numFmtId="0" fontId="9" fillId="3" borderId="6" xfId="0" applyFont="1" applyFill="1" applyBorder="1" applyAlignment="1">
      <alignment horizontal="right" vertical="center"/>
    </xf>
    <xf numFmtId="0" fontId="9" fillId="3" borderId="14" xfId="0" applyFont="1" applyFill="1" applyBorder="1" applyAlignment="1">
      <alignment horizontal="right" vertical="center"/>
    </xf>
    <xf numFmtId="49" fontId="22" fillId="4" borderId="11" xfId="7" applyNumberFormat="1" applyFont="1" applyFill="1" applyBorder="1" applyAlignment="1" applyProtection="1">
      <alignment horizontal="left" vertical="center"/>
      <protection locked="0"/>
    </xf>
    <xf numFmtId="49" fontId="22" fillId="4" borderId="13" xfId="7" applyNumberFormat="1" applyFont="1" applyFill="1" applyBorder="1" applyAlignment="1" applyProtection="1">
      <alignment horizontal="left" vertical="center"/>
      <protection locked="0"/>
    </xf>
    <xf numFmtId="0" fontId="27" fillId="3" borderId="4"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3" xfId="0" applyFont="1" applyFill="1" applyBorder="1" applyAlignment="1">
      <alignment horizontal="center" vertical="center" wrapText="1"/>
    </xf>
    <xf numFmtId="0" fontId="12" fillId="0" borderId="5" xfId="0" applyFont="1" applyBorder="1" applyAlignment="1" applyProtection="1">
      <alignment horizontal="left" vertical="center" indent="1"/>
      <protection locked="0"/>
    </xf>
    <xf numFmtId="49" fontId="9" fillId="4" borderId="14" xfId="0" applyNumberFormat="1" applyFont="1" applyFill="1" applyBorder="1" applyAlignment="1" applyProtection="1">
      <alignment vertical="center"/>
      <protection locked="0"/>
    </xf>
    <xf numFmtId="49" fontId="9" fillId="4" borderId="7" xfId="0" applyNumberFormat="1" applyFont="1" applyFill="1" applyBorder="1" applyAlignment="1" applyProtection="1">
      <alignment vertical="center"/>
      <protection locked="0"/>
    </xf>
    <xf numFmtId="0" fontId="9" fillId="3" borderId="5" xfId="0" applyFont="1" applyFill="1" applyBorder="1" applyAlignment="1">
      <alignment horizontal="left" vertical="center"/>
    </xf>
    <xf numFmtId="49" fontId="9" fillId="0" borderId="6" xfId="0" applyNumberFormat="1" applyFont="1" applyBorder="1" applyAlignment="1" applyProtection="1">
      <alignment horizontal="left" vertical="center"/>
      <protection locked="0"/>
    </xf>
    <xf numFmtId="49" fontId="9" fillId="0" borderId="7" xfId="0" applyNumberFormat="1" applyFont="1" applyBorder="1" applyAlignment="1" applyProtection="1">
      <alignment horizontal="left" vertical="center"/>
      <protection locked="0"/>
    </xf>
    <xf numFmtId="49" fontId="9" fillId="0" borderId="14" xfId="0" applyNumberFormat="1" applyFont="1" applyBorder="1" applyAlignment="1" applyProtection="1">
      <alignment horizontal="left" vertical="center"/>
      <protection locked="0"/>
    </xf>
    <xf numFmtId="0" fontId="17" fillId="0" borderId="15" xfId="6" applyFont="1" applyBorder="1" applyAlignment="1">
      <alignment horizontal="left" vertical="center" wrapText="1" indent="1"/>
    </xf>
    <xf numFmtId="0" fontId="17" fillId="0" borderId="9" xfId="6" applyFont="1" applyBorder="1" applyAlignment="1">
      <alignment horizontal="left" vertical="center" wrapText="1" indent="1"/>
    </xf>
    <xf numFmtId="0" fontId="17" fillId="0" borderId="8" xfId="6" applyFont="1" applyBorder="1" applyAlignment="1">
      <alignment horizontal="left" vertical="center" wrapText="1" indent="1"/>
    </xf>
    <xf numFmtId="0" fontId="17" fillId="0" borderId="0" xfId="6" applyFont="1" applyAlignment="1">
      <alignment horizontal="left" vertical="center" wrapText="1" indent="1"/>
    </xf>
    <xf numFmtId="0" fontId="17" fillId="0" borderId="1" xfId="6" applyFont="1" applyBorder="1" applyAlignment="1">
      <alignment horizontal="left" vertical="center" wrapText="1" indent="1"/>
    </xf>
    <xf numFmtId="0" fontId="17" fillId="0" borderId="2" xfId="6" applyFont="1" applyBorder="1" applyAlignment="1">
      <alignment horizontal="left" vertical="center" wrapText="1" indent="1"/>
    </xf>
  </cellXfs>
  <cellStyles count="8">
    <cellStyle name="Lien hypertexte" xfId="7" builtinId="8"/>
    <cellStyle name="Normal" xfId="0" builtinId="0"/>
    <cellStyle name="Normal 2" xfId="1" xr:uid="{00000000-0005-0000-0000-000002000000}"/>
    <cellStyle name="Normal 3" xfId="2" xr:uid="{00000000-0005-0000-0000-000003000000}"/>
    <cellStyle name="Normal 4" xfId="3" xr:uid="{00000000-0005-0000-0000-000004000000}"/>
    <cellStyle name="Normal 5" xfId="4" xr:uid="{00000000-0005-0000-0000-000005000000}"/>
    <cellStyle name="Normal 6" xfId="5" xr:uid="{00000000-0005-0000-0000-000006000000}"/>
    <cellStyle name="Normal 7" xfId="6" xr:uid="{00000000-0005-0000-0000-000007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Style="combo" dx="16" fmlaLink="$C$56" fmlaRange="Listes!$A$7:$A$12" noThreeD="1" sel="6" val="0"/>
</file>

<file path=xl/ctrlProps/ctrlProp2.xml><?xml version="1.0" encoding="utf-8"?>
<formControlPr xmlns="http://schemas.microsoft.com/office/spreadsheetml/2009/9/main" objectType="CheckBox" fmlaLink="$B$144" lockText="1" noThreeD="1"/>
</file>

<file path=xl/ctrlProps/ctrlProp3.xml><?xml version="1.0" encoding="utf-8"?>
<formControlPr xmlns="http://schemas.microsoft.com/office/spreadsheetml/2009/9/main" objectType="CheckBox" fmlaLink="$C$144" lockText="1" noThreeD="1"/>
</file>

<file path=xl/ctrlProps/ctrlProp4.xml><?xml version="1.0" encoding="utf-8"?>
<formControlPr xmlns="http://schemas.microsoft.com/office/spreadsheetml/2009/9/main" objectType="CheckBox" fmlaLink="$D$144" lockText="1" noThreeD="1"/>
</file>

<file path=xl/ctrlProps/ctrlProp5.xml><?xml version="1.0" encoding="utf-8"?>
<formControlPr xmlns="http://schemas.microsoft.com/office/spreadsheetml/2009/9/main" objectType="CheckBox" fmlaLink="$E$144" lockText="1" noThreeD="1"/>
</file>

<file path=xl/ctrlProps/ctrlProp6.xml><?xml version="1.0" encoding="utf-8"?>
<formControlPr xmlns="http://schemas.microsoft.com/office/spreadsheetml/2009/9/main" objectType="CheckBox" fmlaLink="$F$144" lockText="1" noThreeD="1"/>
</file>

<file path=xl/ctrlProps/ctrlProp7.xml><?xml version="1.0" encoding="utf-8"?>
<formControlPr xmlns="http://schemas.microsoft.com/office/spreadsheetml/2009/9/main" objectType="CheckBox" fmlaLink="$G$144" lockText="1" noThreeD="1"/>
</file>

<file path=xl/ctrlProps/ctrlProp8.xml><?xml version="1.0" encoding="utf-8"?>
<formControlPr xmlns="http://schemas.microsoft.com/office/spreadsheetml/2009/9/main" objectType="CheckBox" fmlaLink="$H$144" lockText="1" noThreeD="1"/>
</file>

<file path=xl/ctrlProps/ctrlProp9.xml><?xml version="1.0" encoding="utf-8"?>
<formControlPr xmlns="http://schemas.microsoft.com/office/spreadsheetml/2009/9/main" objectType="Drop" dropStyle="combo" dx="16" fmlaLink="$B$150" fmlaRange="Listes!$A$21:$A$23" noThreeD="1" sel="3" val="0"/>
</file>

<file path=xl/ctrlProps/ctrlProp10.xml><?xml version="1.0" encoding="utf-8"?>
<formControlPr xmlns="http://schemas.microsoft.com/office/spreadsheetml/2009/9/main" objectType="CheckBox" fmlaLink="$G$262" lockText="1" noThreeD="1"/>
</file>

<file path=xl/ctrlProps/ctrlProp11.xml><?xml version="1.0" encoding="utf-8"?>
<formControlPr xmlns="http://schemas.microsoft.com/office/spreadsheetml/2009/9/main" objectType="CheckBox" fmlaLink="$G$265" lockText="1" noThreeD="1"/>
</file>

<file path=xl/ctrlProps/ctrlProp12.xml><?xml version="1.0" encoding="utf-8"?>
<formControlPr xmlns="http://schemas.microsoft.com/office/spreadsheetml/2009/9/main" objectType="CheckBox" fmlaLink="$G$266" lockText="1" noThreeD="1"/>
</file>

<file path=xl/ctrlProps/ctrlProp13.xml><?xml version="1.0" encoding="utf-8"?>
<formControlPr xmlns="http://schemas.microsoft.com/office/spreadsheetml/2009/9/main" objectType="CheckBox" fmlaLink="$G$267" lockText="1" noThreeD="1"/>
</file>

<file path=xl/ctrlProps/ctrlProp14.xml><?xml version="1.0" encoding="utf-8"?>
<formControlPr xmlns="http://schemas.microsoft.com/office/spreadsheetml/2009/9/main" objectType="CheckBox" fmlaLink="$G$268" lockText="1" noThreeD="1"/>
</file>

<file path=xl/ctrlProps/ctrlProp15.xml><?xml version="1.0" encoding="utf-8"?>
<formControlPr xmlns="http://schemas.microsoft.com/office/spreadsheetml/2009/9/main" objectType="CheckBox" fmlaLink="$G$269" lockText="1" noThreeD="1"/>
</file>

<file path=xl/ctrlProps/ctrlProp16.xml><?xml version="1.0" encoding="utf-8"?>
<formControlPr xmlns="http://schemas.microsoft.com/office/spreadsheetml/2009/9/main" objectType="CheckBox" fmlaLink="$G$270" lockText="1" noThreeD="1"/>
</file>

<file path=xl/ctrlProps/ctrlProp17.xml><?xml version="1.0" encoding="utf-8"?>
<formControlPr xmlns="http://schemas.microsoft.com/office/spreadsheetml/2009/9/main" objectType="CheckBox" fmlaLink="$G$271" lockText="1" noThreeD="1"/>
</file>

<file path=xl/ctrlProps/ctrlProp18.xml><?xml version="1.0" encoding="utf-8"?>
<formControlPr xmlns="http://schemas.microsoft.com/office/spreadsheetml/2009/9/main" objectType="CheckBox" fmlaLink="$G$272" lockText="1" noThreeD="1"/>
</file>

<file path=xl/ctrlProps/ctrlProp19.xml><?xml version="1.0" encoding="utf-8"?>
<formControlPr xmlns="http://schemas.microsoft.com/office/spreadsheetml/2009/9/main" objectType="CheckBox" fmlaLink="$G$276" lockText="1" noThreeD="1"/>
</file>

<file path=xl/ctrlProps/ctrlProp20.xml><?xml version="1.0" encoding="utf-8"?>
<formControlPr xmlns="http://schemas.microsoft.com/office/spreadsheetml/2009/9/main" objectType="CheckBox" fmlaLink="$G$273" lockText="1" noThreeD="1"/>
</file>

<file path=xl/ctrlProps/ctrlProp21.xml><?xml version="1.0" encoding="utf-8"?>
<formControlPr xmlns="http://schemas.microsoft.com/office/spreadsheetml/2009/9/main" objectType="CheckBox" fmlaLink="ExiAddHotContact" lockText="1" noThreeD="1"/>
</file>

<file path=xl/ctrlProps/ctrlProp22.xml><?xml version="1.0" encoding="utf-8"?>
<formControlPr xmlns="http://schemas.microsoft.com/office/spreadsheetml/2009/9/main" objectType="CheckBox" fmlaLink="$G$278" lockText="1" noThreeD="1"/>
</file>

<file path=xl/ctrlProps/ctrlProp23.xml><?xml version="1.0" encoding="utf-8"?>
<formControlPr xmlns="http://schemas.microsoft.com/office/spreadsheetml/2009/9/main" objectType="CheckBox" fmlaLink="$G$280" lockText="1" noThreeD="1"/>
</file>

<file path=xl/ctrlProps/ctrlProp24.xml><?xml version="1.0" encoding="utf-8"?>
<formControlPr xmlns="http://schemas.microsoft.com/office/spreadsheetml/2009/9/main" objectType="CheckBox" fmlaLink="$G$281" lockText="1" noThreeD="1"/>
</file>

<file path=xl/ctrlProps/ctrlProp25.xml><?xml version="1.0" encoding="utf-8"?>
<formControlPr xmlns="http://schemas.microsoft.com/office/spreadsheetml/2009/9/main" objectType="CheckBox" fmlaLink="$G$282" lockText="1" noThreeD="1"/>
</file>

<file path=xl/ctrlProps/ctrlProp26.xml><?xml version="1.0" encoding="utf-8"?>
<formControlPr xmlns="http://schemas.microsoft.com/office/spreadsheetml/2009/9/main" objectType="CheckBox" fmlaLink="$G$285" lockText="1" noThreeD="1"/>
</file>

<file path=xl/ctrlProps/ctrlProp27.xml><?xml version="1.0" encoding="utf-8"?>
<formControlPr xmlns="http://schemas.microsoft.com/office/spreadsheetml/2009/9/main" objectType="Radio" firstButton="1" fmlaLink="$C$208"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CheckBox" fmlaLink="$F$210" lockText="1" noThreeD="1"/>
</file>

<file path=xl/ctrlProps/ctrlProp30.xml><?xml version="1.0" encoding="utf-8"?>
<formControlPr xmlns="http://schemas.microsoft.com/office/spreadsheetml/2009/9/main" objectType="Drop" dropLines="3" dropStyle="combo" dx="16" fmlaLink="$G$148" fmlaRange="Listes!$A$26:$A$28" noThreeD="1" sel="3" val="0"/>
</file>

<file path=xl/ctrlProps/ctrlProp31.xml><?xml version="1.0" encoding="utf-8"?>
<formControlPr xmlns="http://schemas.microsoft.com/office/spreadsheetml/2009/9/main" objectType="Drop" dropStyle="combo" dx="16" fmlaLink="$K$148" fmlaRange="Listes!$A$31:$A$33" noThreeD="1" sel="3" val="0"/>
</file>

<file path=xl/ctrlProps/ctrlProp32.xml><?xml version="1.0" encoding="utf-8"?>
<formControlPr xmlns="http://schemas.microsoft.com/office/spreadsheetml/2009/9/main" objectType="CheckBox" fmlaLink="$K$144" lockText="1" noThreeD="1"/>
</file>

<file path=xl/ctrlProps/ctrlProp33.xml><?xml version="1.0" encoding="utf-8"?>
<formControlPr xmlns="http://schemas.microsoft.com/office/spreadsheetml/2009/9/main" objectType="CheckBox" fmlaLink="$I$144" lockText="1" noThreeD="1"/>
</file>

<file path=xl/ctrlProps/ctrlProp34.xml><?xml version="1.0" encoding="utf-8"?>
<formControlPr xmlns="http://schemas.microsoft.com/office/spreadsheetml/2009/9/main" objectType="CheckBox" checked="Checked" fmlaLink="$L$60" lockText="1" noThreeD="1"/>
</file>

<file path=xl/ctrlProps/ctrlProp35.xml><?xml version="1.0" encoding="utf-8"?>
<formControlPr xmlns="http://schemas.microsoft.com/office/spreadsheetml/2009/9/main" objectType="CheckBox" checked="Checked" fmlaLink="$L$63" lockText="1" noThreeD="1"/>
</file>

<file path=xl/ctrlProps/ctrlProp36.xml><?xml version="1.0" encoding="utf-8"?>
<formControlPr xmlns="http://schemas.microsoft.com/office/spreadsheetml/2009/9/main" objectType="CheckBox" checked="Checked" fmlaLink="$L$66" lockText="1" noThreeD="1"/>
</file>

<file path=xl/ctrlProps/ctrlProp37.xml><?xml version="1.0" encoding="utf-8"?>
<formControlPr xmlns="http://schemas.microsoft.com/office/spreadsheetml/2009/9/main" objectType="CheckBox" checked="Checked" fmlaLink="$L$69" lockText="1" noThreeD="1"/>
</file>

<file path=xl/ctrlProps/ctrlProp38.xml><?xml version="1.0" encoding="utf-8"?>
<formControlPr xmlns="http://schemas.microsoft.com/office/spreadsheetml/2009/9/main" objectType="CheckBox" fmlaLink="$L$72" lockText="1" noThreeD="1"/>
</file>

<file path=xl/ctrlProps/ctrlProp39.xml><?xml version="1.0" encoding="utf-8"?>
<formControlPr xmlns="http://schemas.microsoft.com/office/spreadsheetml/2009/9/main" objectType="CheckBox" fmlaLink="$L$75" lockText="1" noThreeD="1"/>
</file>

<file path=xl/ctrlProps/ctrlProp40.xml><?xml version="1.0" encoding="utf-8"?>
<formControlPr xmlns="http://schemas.microsoft.com/office/spreadsheetml/2009/9/main" objectType="CheckBox" fmlaLink="$L$78" lockText="1" noThreeD="1"/>
</file>

<file path=xl/ctrlProps/ctrlProp41.xml><?xml version="1.0" encoding="utf-8"?>
<formControlPr xmlns="http://schemas.microsoft.com/office/spreadsheetml/2009/9/main" objectType="CheckBox" fmlaLink="$L$81" lockText="1" noThreeD="1"/>
</file>

<file path=xl/ctrlProps/ctrlProp42.xml><?xml version="1.0" encoding="utf-8"?>
<formControlPr xmlns="http://schemas.microsoft.com/office/spreadsheetml/2009/9/main" objectType="CheckBox" checked="Checked" fmlaLink="$L$84" lockText="1" noThreeD="1"/>
</file>

<file path=xl/ctrlProps/ctrlProp43.xml><?xml version="1.0" encoding="utf-8"?>
<formControlPr xmlns="http://schemas.microsoft.com/office/spreadsheetml/2009/9/main" objectType="CheckBox" checked="Checked" fmlaLink="$L$87" lockText="1" noThreeD="1"/>
</file>

<file path=xl/ctrlProps/ctrlProp44.xml><?xml version="1.0" encoding="utf-8"?>
<formControlPr xmlns="http://schemas.microsoft.com/office/spreadsheetml/2009/9/main" objectType="CheckBox" fmlaLink="$L$90" lockText="1" noThreeD="1"/>
</file>

<file path=xl/ctrlProps/ctrlProp45.xml><?xml version="1.0" encoding="utf-8"?>
<formControlPr xmlns="http://schemas.microsoft.com/office/spreadsheetml/2009/9/main" objectType="CheckBox" checked="Checked" fmlaLink="$L$93" lockText="1" noThreeD="1"/>
</file>

<file path=xl/ctrlProps/ctrlProp46.xml><?xml version="1.0" encoding="utf-8"?>
<formControlPr xmlns="http://schemas.microsoft.com/office/spreadsheetml/2009/9/main" objectType="CheckBox" fmlaLink="$L$96" lockText="1" noThreeD="1"/>
</file>

<file path=xl/ctrlProps/ctrlProp47.xml><?xml version="1.0" encoding="utf-8"?>
<formControlPr xmlns="http://schemas.microsoft.com/office/spreadsheetml/2009/9/main" objectType="CheckBox" checked="Checked" fmlaLink="$L$99" lockText="1" noThreeD="1"/>
</file>

<file path=xl/ctrlProps/ctrlProp48.xml><?xml version="1.0" encoding="utf-8"?>
<formControlPr xmlns="http://schemas.microsoft.com/office/spreadsheetml/2009/9/main" objectType="CheckBox" fmlaLink="$L$102" lockText="1" noThreeD="1"/>
</file>

<file path=xl/ctrlProps/ctrlProp49.xml><?xml version="1.0" encoding="utf-8"?>
<formControlPr xmlns="http://schemas.microsoft.com/office/spreadsheetml/2009/9/main" objectType="CheckBox" fmlaLink="$L$105" lockText="1" noThreeD="1"/>
</file>

<file path=xl/ctrlProps/ctrlProp50.xml><?xml version="1.0" encoding="utf-8"?>
<formControlPr xmlns="http://schemas.microsoft.com/office/spreadsheetml/2009/9/main" objectType="CheckBox" fmlaLink="$L$111" lockText="1" noThreeD="1"/>
</file>

<file path=xl/ctrlProps/ctrlProp51.xml><?xml version="1.0" encoding="utf-8"?>
<formControlPr xmlns="http://schemas.microsoft.com/office/spreadsheetml/2009/9/main" objectType="CheckBox" fmlaLink="$L$114" lockText="1" noThreeD="1"/>
</file>

<file path=xl/ctrlProps/ctrlProp52.xml><?xml version="1.0" encoding="utf-8"?>
<formControlPr xmlns="http://schemas.microsoft.com/office/spreadsheetml/2009/9/main" objectType="CheckBox" fmlaLink="$L$117" lockText="1" noThreeD="1"/>
</file>

<file path=xl/ctrlProps/ctrlProp53.xml><?xml version="1.0" encoding="utf-8"?>
<formControlPr xmlns="http://schemas.microsoft.com/office/spreadsheetml/2009/9/main" objectType="CheckBox" fmlaLink="$L$108" lockText="1" noThreeD="1"/>
</file>

<file path=xl/ctrlProps/ctrlProp54.xml><?xml version="1.0" encoding="utf-8"?>
<formControlPr xmlns="http://schemas.microsoft.com/office/spreadsheetml/2009/9/main" objectType="CheckBox" fmlaLink="$E$309" lockText="1" noThreeD="1"/>
</file>

<file path=xl/ctrlProps/ctrlProp55.xml><?xml version="1.0" encoding="utf-8"?>
<formControlPr xmlns="http://schemas.microsoft.com/office/spreadsheetml/2009/9/main" objectType="CheckBox" fmlaLink="$H$309" lockText="1" noThreeD="1"/>
</file>

<file path=xl/ctrlProps/ctrlProp56.xml><?xml version="1.0" encoding="utf-8"?>
<formControlPr xmlns="http://schemas.microsoft.com/office/spreadsheetml/2009/9/main" objectType="CheckBox" fmlaLink="$D$150" lockText="1" noThreeD="1"/>
</file>

<file path=xl/ctrlProps/ctrlProp57.xml><?xml version="1.0" encoding="utf-8"?>
<formControlPr xmlns="http://schemas.microsoft.com/office/spreadsheetml/2009/9/main" objectType="CheckBox" fmlaLink="$E$150" lockText="1" noThreeD="1"/>
</file>

<file path=xl/ctrlProps/ctrlProp58.xml><?xml version="1.0" encoding="utf-8"?>
<formControlPr xmlns="http://schemas.microsoft.com/office/spreadsheetml/2009/9/main" objectType="CheckBox" fmlaLink="$L$129" lockText="1" noThreeD="1"/>
</file>

<file path=xl/ctrlProps/ctrlProp59.xml><?xml version="1.0" encoding="utf-8"?>
<formControlPr xmlns="http://schemas.microsoft.com/office/spreadsheetml/2009/9/main" objectType="Drop" dropStyle="combo" dx="26" fmlaLink="C55" fmlaRange="Listes!$A$14:$A$18" noThreeD="1" sel="5" val="0"/>
</file>

<file path=xl/ctrlProps/ctrlProp60.xml><?xml version="1.0" encoding="utf-8"?>
<formControlPr xmlns="http://schemas.microsoft.com/office/spreadsheetml/2009/9/main" objectType="CheckBox" fmlaLink="$G$263" lockText="1" noThreeD="1"/>
</file>

<file path=xl/ctrlProps/ctrlProp61.xml><?xml version="1.0" encoding="utf-8"?>
<formControlPr xmlns="http://schemas.microsoft.com/office/spreadsheetml/2009/9/main" objectType="CheckBox" fmlaLink="$G$264" lockText="1" noThreeD="1"/>
</file>

<file path=xl/ctrlProps/ctrlProp62.xml><?xml version="1.0" encoding="utf-8"?>
<formControlPr xmlns="http://schemas.microsoft.com/office/spreadsheetml/2009/9/main" objectType="CheckBox" fmlaLink="$G$275" lockText="1" noThreeD="1"/>
</file>

<file path=xl/ctrlProps/ctrlProp63.xml><?xml version="1.0" encoding="utf-8"?>
<formControlPr xmlns="http://schemas.microsoft.com/office/spreadsheetml/2009/9/main" objectType="CheckBox" fmlaLink="$G$274" lockText="1" noThreeD="1"/>
</file>

<file path=xl/ctrlProps/ctrlProp64.xml><?xml version="1.0" encoding="utf-8"?>
<formControlPr xmlns="http://schemas.microsoft.com/office/spreadsheetml/2009/9/main" objectType="CheckBox" fmlaLink="$G$279" lockText="1" noThreeD="1"/>
</file>

<file path=xl/ctrlProps/ctrlProp65.xml><?xml version="1.0" encoding="utf-8"?>
<formControlPr xmlns="http://schemas.microsoft.com/office/spreadsheetml/2009/9/main" objectType="CheckBox" fmlaLink="$J$144" lockText="1" noThreeD="1"/>
</file>

<file path=xl/ctrlProps/ctrlProp66.xml><?xml version="1.0" encoding="utf-8"?>
<formControlPr xmlns="http://schemas.microsoft.com/office/spreadsheetml/2009/9/main" objectType="CheckBox" fmlaLink="$B$146" lockText="1" noThreeD="1"/>
</file>

<file path=xl/ctrlProps/ctrlProp67.xml><?xml version="1.0" encoding="utf-8"?>
<formControlPr xmlns="http://schemas.microsoft.com/office/spreadsheetml/2009/9/main" objectType="CheckBox" fmlaLink="$L$120" lockText="1" noThreeD="1"/>
</file>

<file path=xl/ctrlProps/ctrlProp68.xml><?xml version="1.0" encoding="utf-8"?>
<formControlPr xmlns="http://schemas.microsoft.com/office/spreadsheetml/2009/9/main" objectType="CheckBox" fmlaLink="$L$123" lockText="1" noThreeD="1"/>
</file>

<file path=xl/ctrlProps/ctrlProp69.xml><?xml version="1.0" encoding="utf-8"?>
<formControlPr xmlns="http://schemas.microsoft.com/office/spreadsheetml/2009/9/main" objectType="CheckBox" fmlaLink="$L$126" lockText="1" noThreeD="1"/>
</file>

<file path=xl/ctrlProps/ctrlProp70.xml><?xml version="1.0" encoding="utf-8"?>
<formControlPr xmlns="http://schemas.microsoft.com/office/spreadsheetml/2009/9/main" objectType="CheckBox" fmlaLink="$F$208" lockText="1" noThreeD="1"/>
</file>

<file path=xl/ctrlProps/ctrlProp71.xml><?xml version="1.0" encoding="utf-8"?>
<formControlPr xmlns="http://schemas.microsoft.com/office/spreadsheetml/2009/9/main" objectType="CheckBox" fmlaLink="$G$283" lockText="1" noThreeD="1"/>
</file>

<file path=xl/ctrlProps/ctrlProp72.xml><?xml version="1.0" encoding="utf-8"?>
<formControlPr xmlns="http://schemas.microsoft.com/office/spreadsheetml/2009/9/main" objectType="CheckBox" fmlaLink="$G$284"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Radio" firstButton="1" fmlaLink="$B$287" lockText="1" noThreeD="1"/>
</file>

<file path=xl/ctrlProps/ctrlProp76.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25400</xdr:colOff>
          <xdr:row>55</xdr:row>
          <xdr:rowOff>25400</xdr:rowOff>
        </xdr:from>
        <xdr:to>
          <xdr:col>5</xdr:col>
          <xdr:colOff>0</xdr:colOff>
          <xdr:row>55</xdr:row>
          <xdr:rowOff>292100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488950</xdr:colOff>
          <xdr:row>135</xdr:row>
          <xdr:rowOff>241300</xdr:rowOff>
        </xdr:from>
        <xdr:to>
          <xdr:col>3</xdr:col>
          <xdr:colOff>133350</xdr:colOff>
          <xdr:row>135</xdr:row>
          <xdr:rowOff>584200</xdr:rowOff>
        </xdr:to>
        <xdr:sp macro="" textlink="">
          <xdr:nvSpPr>
            <xdr:cNvPr id="1030" name="CommandButton1"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135</xdr:row>
          <xdr:rowOff>82550</xdr:rowOff>
        </xdr:from>
        <xdr:to>
          <xdr:col>9</xdr:col>
          <xdr:colOff>222250</xdr:colOff>
          <xdr:row>135</xdr:row>
          <xdr:rowOff>469900</xdr:rowOff>
        </xdr:to>
        <xdr:sp macro="" textlink="">
          <xdr:nvSpPr>
            <xdr:cNvPr id="1032" name="CommandButton2"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368300</xdr:colOff>
          <xdr:row>143</xdr:row>
          <xdr:rowOff>31750</xdr:rowOff>
        </xdr:from>
        <xdr:to>
          <xdr:col>1</xdr:col>
          <xdr:colOff>577850</xdr:colOff>
          <xdr:row>143</xdr:row>
          <xdr:rowOff>196850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292100</xdr:colOff>
          <xdr:row>143</xdr:row>
          <xdr:rowOff>25400</xdr:rowOff>
        </xdr:from>
        <xdr:to>
          <xdr:col>2</xdr:col>
          <xdr:colOff>501650</xdr:colOff>
          <xdr:row>143</xdr:row>
          <xdr:rowOff>215900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273050</xdr:colOff>
          <xdr:row>143</xdr:row>
          <xdr:rowOff>25400</xdr:rowOff>
        </xdr:from>
        <xdr:to>
          <xdr:col>3</xdr:col>
          <xdr:colOff>482600</xdr:colOff>
          <xdr:row>143</xdr:row>
          <xdr:rowOff>215900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143</xdr:row>
          <xdr:rowOff>31750</xdr:rowOff>
        </xdr:from>
        <xdr:to>
          <xdr:col>4</xdr:col>
          <xdr:colOff>520700</xdr:colOff>
          <xdr:row>143</xdr:row>
          <xdr:rowOff>196850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292100</xdr:colOff>
          <xdr:row>143</xdr:row>
          <xdr:rowOff>25400</xdr:rowOff>
        </xdr:from>
        <xdr:to>
          <xdr:col>5</xdr:col>
          <xdr:colOff>495300</xdr:colOff>
          <xdr:row>143</xdr:row>
          <xdr:rowOff>215900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298450</xdr:colOff>
          <xdr:row>143</xdr:row>
          <xdr:rowOff>25400</xdr:rowOff>
        </xdr:from>
        <xdr:to>
          <xdr:col>6</xdr:col>
          <xdr:colOff>520700</xdr:colOff>
          <xdr:row>143</xdr:row>
          <xdr:rowOff>215900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298450</xdr:colOff>
          <xdr:row>143</xdr:row>
          <xdr:rowOff>12700</xdr:rowOff>
        </xdr:from>
        <xdr:to>
          <xdr:col>7</xdr:col>
          <xdr:colOff>520700</xdr:colOff>
          <xdr:row>143</xdr:row>
          <xdr:rowOff>215900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25400</xdr:colOff>
          <xdr:row>149</xdr:row>
          <xdr:rowOff>31750</xdr:rowOff>
        </xdr:from>
        <xdr:to>
          <xdr:col>2</xdr:col>
          <xdr:colOff>838200</xdr:colOff>
          <xdr:row>149</xdr:row>
          <xdr:rowOff>381000</xdr:rowOff>
        </xdr:to>
        <xdr:sp macro="" textlink="">
          <xdr:nvSpPr>
            <xdr:cNvPr id="1054" name="Drop Dow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261</xdr:row>
          <xdr:rowOff>12700</xdr:rowOff>
        </xdr:from>
        <xdr:to>
          <xdr:col>6</xdr:col>
          <xdr:colOff>539750</xdr:colOff>
          <xdr:row>261</xdr:row>
          <xdr:rowOff>165100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264</xdr:row>
          <xdr:rowOff>25400</xdr:rowOff>
        </xdr:from>
        <xdr:to>
          <xdr:col>6</xdr:col>
          <xdr:colOff>539750</xdr:colOff>
          <xdr:row>264</xdr:row>
          <xdr:rowOff>165100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265</xdr:row>
          <xdr:rowOff>25400</xdr:rowOff>
        </xdr:from>
        <xdr:to>
          <xdr:col>6</xdr:col>
          <xdr:colOff>539750</xdr:colOff>
          <xdr:row>265</xdr:row>
          <xdr:rowOff>177800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266</xdr:row>
          <xdr:rowOff>25400</xdr:rowOff>
        </xdr:from>
        <xdr:to>
          <xdr:col>6</xdr:col>
          <xdr:colOff>539750</xdr:colOff>
          <xdr:row>266</xdr:row>
          <xdr:rowOff>177800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267</xdr:row>
          <xdr:rowOff>25400</xdr:rowOff>
        </xdr:from>
        <xdr:to>
          <xdr:col>6</xdr:col>
          <xdr:colOff>539750</xdr:colOff>
          <xdr:row>267</xdr:row>
          <xdr:rowOff>177800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268</xdr:row>
          <xdr:rowOff>25400</xdr:rowOff>
        </xdr:from>
        <xdr:to>
          <xdr:col>6</xdr:col>
          <xdr:colOff>539750</xdr:colOff>
          <xdr:row>268</xdr:row>
          <xdr:rowOff>165100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269</xdr:row>
          <xdr:rowOff>12700</xdr:rowOff>
        </xdr:from>
        <xdr:to>
          <xdr:col>6</xdr:col>
          <xdr:colOff>539750</xdr:colOff>
          <xdr:row>269</xdr:row>
          <xdr:rowOff>165100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270</xdr:row>
          <xdr:rowOff>12700</xdr:rowOff>
        </xdr:from>
        <xdr:to>
          <xdr:col>6</xdr:col>
          <xdr:colOff>539750</xdr:colOff>
          <xdr:row>270</xdr:row>
          <xdr:rowOff>165100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271</xdr:row>
          <xdr:rowOff>12700</xdr:rowOff>
        </xdr:from>
        <xdr:to>
          <xdr:col>6</xdr:col>
          <xdr:colOff>539750</xdr:colOff>
          <xdr:row>271</xdr:row>
          <xdr:rowOff>165100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275</xdr:row>
          <xdr:rowOff>12700</xdr:rowOff>
        </xdr:from>
        <xdr:to>
          <xdr:col>6</xdr:col>
          <xdr:colOff>539750</xdr:colOff>
          <xdr:row>275</xdr:row>
          <xdr:rowOff>165100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272</xdr:row>
          <xdr:rowOff>12700</xdr:rowOff>
        </xdr:from>
        <xdr:to>
          <xdr:col>6</xdr:col>
          <xdr:colOff>539750</xdr:colOff>
          <xdr:row>272</xdr:row>
          <xdr:rowOff>165100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276</xdr:row>
          <xdr:rowOff>12700</xdr:rowOff>
        </xdr:from>
        <xdr:to>
          <xdr:col>6</xdr:col>
          <xdr:colOff>539750</xdr:colOff>
          <xdr:row>276</xdr:row>
          <xdr:rowOff>165100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277</xdr:row>
          <xdr:rowOff>12700</xdr:rowOff>
        </xdr:from>
        <xdr:to>
          <xdr:col>6</xdr:col>
          <xdr:colOff>539750</xdr:colOff>
          <xdr:row>277</xdr:row>
          <xdr:rowOff>165100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279</xdr:row>
          <xdr:rowOff>25400</xdr:rowOff>
        </xdr:from>
        <xdr:to>
          <xdr:col>6</xdr:col>
          <xdr:colOff>539750</xdr:colOff>
          <xdr:row>279</xdr:row>
          <xdr:rowOff>165100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280</xdr:row>
          <xdr:rowOff>25400</xdr:rowOff>
        </xdr:from>
        <xdr:to>
          <xdr:col>6</xdr:col>
          <xdr:colOff>539750</xdr:colOff>
          <xdr:row>280</xdr:row>
          <xdr:rowOff>165100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281</xdr:row>
          <xdr:rowOff>25400</xdr:rowOff>
        </xdr:from>
        <xdr:to>
          <xdr:col>6</xdr:col>
          <xdr:colOff>539750</xdr:colOff>
          <xdr:row>281</xdr:row>
          <xdr:rowOff>177800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284</xdr:row>
          <xdr:rowOff>12700</xdr:rowOff>
        </xdr:from>
        <xdr:to>
          <xdr:col>6</xdr:col>
          <xdr:colOff>539750</xdr:colOff>
          <xdr:row>284</xdr:row>
          <xdr:rowOff>165100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25400</xdr:colOff>
          <xdr:row>207</xdr:row>
          <xdr:rowOff>25400</xdr:rowOff>
        </xdr:from>
        <xdr:to>
          <xdr:col>3</xdr:col>
          <xdr:colOff>76200</xdr:colOff>
          <xdr:row>208</xdr:row>
          <xdr:rowOff>0</xdr:rowOff>
        </xdr:to>
        <xdr:sp macro="" textlink="">
          <xdr:nvSpPr>
            <xdr:cNvPr id="1090" name="Option Button 66" descr="Cleated outsole?"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fr-FR" sz="800" b="0" i="0" u="none" strike="noStrike" baseline="0">
                  <a:solidFill>
                    <a:srgbClr val="000000"/>
                  </a:solidFill>
                  <a:latin typeface="Segoe UI"/>
                  <a:cs typeface="Segoe UI"/>
                </a:rPr>
                <a:t>Cleated outsole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139700</xdr:colOff>
          <xdr:row>207</xdr:row>
          <xdr:rowOff>25400</xdr:rowOff>
        </xdr:from>
        <xdr:to>
          <xdr:col>4</xdr:col>
          <xdr:colOff>406400</xdr:colOff>
          <xdr:row>208</xdr:row>
          <xdr:rowOff>0</xdr:rowOff>
        </xdr:to>
        <xdr:sp macro="" textlink="">
          <xdr:nvSpPr>
            <xdr:cNvPr id="1091" name="Option Button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fr-FR" sz="800" b="0" i="0" u="none" strike="noStrike" baseline="0">
                  <a:solidFill>
                    <a:srgbClr val="000000"/>
                  </a:solidFill>
                  <a:latin typeface="Segoe UI"/>
                  <a:cs typeface="Segoe UI"/>
                </a:rPr>
                <a:t>Non-cleated outsole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292100</xdr:colOff>
          <xdr:row>209</xdr:row>
          <xdr:rowOff>12700</xdr:rowOff>
        </xdr:from>
        <xdr:to>
          <xdr:col>4</xdr:col>
          <xdr:colOff>12700</xdr:colOff>
          <xdr:row>209</xdr:row>
          <xdr:rowOff>165100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fr-FR" sz="800" b="0" i="0" u="none" strike="noStrike" baseline="0">
                  <a:solidFill>
                    <a:srgbClr val="000000"/>
                  </a:solidFill>
                  <a:latin typeface="Segoe UI"/>
                  <a:cs typeface="Segoe UI"/>
                </a:rPr>
                <a:t>Claimed</a:t>
              </a:r>
            </a:p>
          </xdr:txBody>
        </xdr:sp>
        <xdr:clientData/>
      </xdr:twoCellAnchor>
    </mc:Choice>
    <mc:Fallback/>
  </mc:AlternateContent>
  <xdr:twoCellAnchor>
    <xdr:from>
      <xdr:col>0</xdr:col>
      <xdr:colOff>16711</xdr:colOff>
      <xdr:row>2</xdr:row>
      <xdr:rowOff>55186</xdr:rowOff>
    </xdr:from>
    <xdr:to>
      <xdr:col>1</xdr:col>
      <xdr:colOff>32011</xdr:colOff>
      <xdr:row>2</xdr:row>
      <xdr:rowOff>588675</xdr:rowOff>
    </xdr:to>
    <xdr:pic>
      <xdr:nvPicPr>
        <xdr:cNvPr id="98" name="ImageCTC" descr="CTC">
          <a:extLst>
            <a:ext uri="{FF2B5EF4-FFF2-40B4-BE49-F238E27FC236}">
              <a16:creationId xmlns:a16="http://schemas.microsoft.com/office/drawing/2014/main" id="{00000000-0008-0000-0000-00006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711" y="817186"/>
          <a:ext cx="1044000" cy="533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6</xdr:col>
          <xdr:colOff>25400</xdr:colOff>
          <xdr:row>147</xdr:row>
          <xdr:rowOff>25400</xdr:rowOff>
        </xdr:from>
        <xdr:to>
          <xdr:col>7</xdr:col>
          <xdr:colOff>838200</xdr:colOff>
          <xdr:row>147</xdr:row>
          <xdr:rowOff>374650</xdr:rowOff>
        </xdr:to>
        <xdr:sp macro="" textlink="">
          <xdr:nvSpPr>
            <xdr:cNvPr id="1178" name="Drop Down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25400</xdr:colOff>
          <xdr:row>147</xdr:row>
          <xdr:rowOff>25400</xdr:rowOff>
        </xdr:from>
        <xdr:to>
          <xdr:col>11</xdr:col>
          <xdr:colOff>869950</xdr:colOff>
          <xdr:row>147</xdr:row>
          <xdr:rowOff>368300</xdr:rowOff>
        </xdr:to>
        <xdr:sp macro="" textlink="">
          <xdr:nvSpPr>
            <xdr:cNvPr id="1179" name="Drop Down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330200</xdr:colOff>
          <xdr:row>143</xdr:row>
          <xdr:rowOff>12700</xdr:rowOff>
        </xdr:from>
        <xdr:to>
          <xdr:col>10</xdr:col>
          <xdr:colOff>527050</xdr:colOff>
          <xdr:row>143</xdr:row>
          <xdr:rowOff>215900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336550</xdr:colOff>
          <xdr:row>143</xdr:row>
          <xdr:rowOff>12700</xdr:rowOff>
        </xdr:from>
        <xdr:to>
          <xdr:col>8</xdr:col>
          <xdr:colOff>565150</xdr:colOff>
          <xdr:row>143</xdr:row>
          <xdr:rowOff>215900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317500</xdr:colOff>
          <xdr:row>59</xdr:row>
          <xdr:rowOff>190500</xdr:rowOff>
        </xdr:from>
        <xdr:to>
          <xdr:col>11</xdr:col>
          <xdr:colOff>546100</xdr:colOff>
          <xdr:row>61</xdr:row>
          <xdr:rowOff>12700</xdr:rowOff>
        </xdr:to>
        <xdr:sp macro="" textlink="">
          <xdr:nvSpPr>
            <xdr:cNvPr id="1768" name="Check Box 744" hidden="1">
              <a:extLst>
                <a:ext uri="{63B3BB69-23CF-44E3-9099-C40C66FF867C}">
                  <a14:compatExt spid="_x0000_s1768"/>
                </a:ext>
                <a:ext uri="{FF2B5EF4-FFF2-40B4-BE49-F238E27FC236}">
                  <a16:creationId xmlns:a16="http://schemas.microsoft.com/office/drawing/2014/main" id="{00000000-0008-0000-0000-0000E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62</xdr:row>
          <xdr:rowOff>190500</xdr:rowOff>
        </xdr:from>
        <xdr:to>
          <xdr:col>11</xdr:col>
          <xdr:colOff>558800</xdr:colOff>
          <xdr:row>64</xdr:row>
          <xdr:rowOff>25400</xdr:rowOff>
        </xdr:to>
        <xdr:sp macro="" textlink="">
          <xdr:nvSpPr>
            <xdr:cNvPr id="1770" name="Check Box 746" hidden="1">
              <a:extLst>
                <a:ext uri="{63B3BB69-23CF-44E3-9099-C40C66FF867C}">
                  <a14:compatExt spid="_x0000_s1770"/>
                </a:ext>
                <a:ext uri="{FF2B5EF4-FFF2-40B4-BE49-F238E27FC236}">
                  <a16:creationId xmlns:a16="http://schemas.microsoft.com/office/drawing/2014/main" id="{00000000-0008-0000-0000-0000E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65</xdr:row>
          <xdr:rowOff>190500</xdr:rowOff>
        </xdr:from>
        <xdr:to>
          <xdr:col>11</xdr:col>
          <xdr:colOff>558800</xdr:colOff>
          <xdr:row>67</xdr:row>
          <xdr:rowOff>25400</xdr:rowOff>
        </xdr:to>
        <xdr:sp macro="" textlink="">
          <xdr:nvSpPr>
            <xdr:cNvPr id="1771" name="Check Box 747" hidden="1">
              <a:extLst>
                <a:ext uri="{63B3BB69-23CF-44E3-9099-C40C66FF867C}">
                  <a14:compatExt spid="_x0000_s1771"/>
                </a:ext>
                <a:ext uri="{FF2B5EF4-FFF2-40B4-BE49-F238E27FC236}">
                  <a16:creationId xmlns:a16="http://schemas.microsoft.com/office/drawing/2014/main" id="{00000000-0008-0000-0000-0000E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68</xdr:row>
          <xdr:rowOff>190500</xdr:rowOff>
        </xdr:from>
        <xdr:to>
          <xdr:col>11</xdr:col>
          <xdr:colOff>558800</xdr:colOff>
          <xdr:row>70</xdr:row>
          <xdr:rowOff>6350</xdr:rowOff>
        </xdr:to>
        <xdr:sp macro="" textlink="">
          <xdr:nvSpPr>
            <xdr:cNvPr id="1772" name="Check Box 748" hidden="1">
              <a:extLst>
                <a:ext uri="{63B3BB69-23CF-44E3-9099-C40C66FF867C}">
                  <a14:compatExt spid="_x0000_s1772"/>
                </a:ext>
                <a:ext uri="{FF2B5EF4-FFF2-40B4-BE49-F238E27FC236}">
                  <a16:creationId xmlns:a16="http://schemas.microsoft.com/office/drawing/2014/main" id="{00000000-0008-0000-0000-0000E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71</xdr:row>
          <xdr:rowOff>177800</xdr:rowOff>
        </xdr:from>
        <xdr:to>
          <xdr:col>11</xdr:col>
          <xdr:colOff>558800</xdr:colOff>
          <xdr:row>73</xdr:row>
          <xdr:rowOff>6350</xdr:rowOff>
        </xdr:to>
        <xdr:sp macro="" textlink="">
          <xdr:nvSpPr>
            <xdr:cNvPr id="1774" name="Check Box 750" hidden="1">
              <a:extLst>
                <a:ext uri="{63B3BB69-23CF-44E3-9099-C40C66FF867C}">
                  <a14:compatExt spid="_x0000_s1774"/>
                </a:ext>
                <a:ext uri="{FF2B5EF4-FFF2-40B4-BE49-F238E27FC236}">
                  <a16:creationId xmlns:a16="http://schemas.microsoft.com/office/drawing/2014/main" id="{00000000-0008-0000-0000-0000E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74</xdr:row>
          <xdr:rowOff>177800</xdr:rowOff>
        </xdr:from>
        <xdr:to>
          <xdr:col>11</xdr:col>
          <xdr:colOff>558800</xdr:colOff>
          <xdr:row>76</xdr:row>
          <xdr:rowOff>6350</xdr:rowOff>
        </xdr:to>
        <xdr:sp macro="" textlink="">
          <xdr:nvSpPr>
            <xdr:cNvPr id="1775" name="Check Box 751" hidden="1">
              <a:extLst>
                <a:ext uri="{63B3BB69-23CF-44E3-9099-C40C66FF867C}">
                  <a14:compatExt spid="_x0000_s1775"/>
                </a:ext>
                <a:ext uri="{FF2B5EF4-FFF2-40B4-BE49-F238E27FC236}">
                  <a16:creationId xmlns:a16="http://schemas.microsoft.com/office/drawing/2014/main" id="{00000000-0008-0000-0000-0000E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77</xdr:row>
          <xdr:rowOff>184150</xdr:rowOff>
        </xdr:from>
        <xdr:to>
          <xdr:col>11</xdr:col>
          <xdr:colOff>558800</xdr:colOff>
          <xdr:row>79</xdr:row>
          <xdr:rowOff>6350</xdr:rowOff>
        </xdr:to>
        <xdr:sp macro="" textlink="">
          <xdr:nvSpPr>
            <xdr:cNvPr id="1776" name="Check Box 752" hidden="1">
              <a:extLst>
                <a:ext uri="{63B3BB69-23CF-44E3-9099-C40C66FF867C}">
                  <a14:compatExt spid="_x0000_s1776"/>
                </a:ext>
                <a:ext uri="{FF2B5EF4-FFF2-40B4-BE49-F238E27FC236}">
                  <a16:creationId xmlns:a16="http://schemas.microsoft.com/office/drawing/2014/main" id="{00000000-0008-0000-0000-0000F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80</xdr:row>
          <xdr:rowOff>184150</xdr:rowOff>
        </xdr:from>
        <xdr:to>
          <xdr:col>11</xdr:col>
          <xdr:colOff>558800</xdr:colOff>
          <xdr:row>82</xdr:row>
          <xdr:rowOff>25400</xdr:rowOff>
        </xdr:to>
        <xdr:sp macro="" textlink="">
          <xdr:nvSpPr>
            <xdr:cNvPr id="1777" name="Check Box 753" hidden="1">
              <a:extLst>
                <a:ext uri="{63B3BB69-23CF-44E3-9099-C40C66FF867C}">
                  <a14:compatExt spid="_x0000_s1777"/>
                </a:ext>
                <a:ext uri="{FF2B5EF4-FFF2-40B4-BE49-F238E27FC236}">
                  <a16:creationId xmlns:a16="http://schemas.microsoft.com/office/drawing/2014/main" id="{00000000-0008-0000-0000-0000F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83</xdr:row>
          <xdr:rowOff>190500</xdr:rowOff>
        </xdr:from>
        <xdr:to>
          <xdr:col>11</xdr:col>
          <xdr:colOff>558800</xdr:colOff>
          <xdr:row>85</xdr:row>
          <xdr:rowOff>38100</xdr:rowOff>
        </xdr:to>
        <xdr:sp macro="" textlink="">
          <xdr:nvSpPr>
            <xdr:cNvPr id="1778" name="Check Box 754" hidden="1">
              <a:extLst>
                <a:ext uri="{63B3BB69-23CF-44E3-9099-C40C66FF867C}">
                  <a14:compatExt spid="_x0000_s1778"/>
                </a:ext>
                <a:ext uri="{FF2B5EF4-FFF2-40B4-BE49-F238E27FC236}">
                  <a16:creationId xmlns:a16="http://schemas.microsoft.com/office/drawing/2014/main" id="{00000000-0008-0000-0000-0000F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87</xdr:row>
          <xdr:rowOff>6350</xdr:rowOff>
        </xdr:from>
        <xdr:to>
          <xdr:col>11</xdr:col>
          <xdr:colOff>558800</xdr:colOff>
          <xdr:row>88</xdr:row>
          <xdr:rowOff>38100</xdr:rowOff>
        </xdr:to>
        <xdr:sp macro="" textlink="">
          <xdr:nvSpPr>
            <xdr:cNvPr id="1780" name="Check Box 756" hidden="1">
              <a:extLst>
                <a:ext uri="{63B3BB69-23CF-44E3-9099-C40C66FF867C}">
                  <a14:compatExt spid="_x0000_s1780"/>
                </a:ext>
                <a:ext uri="{FF2B5EF4-FFF2-40B4-BE49-F238E27FC236}">
                  <a16:creationId xmlns:a16="http://schemas.microsoft.com/office/drawing/2014/main" id="{00000000-0008-0000-0000-0000F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90</xdr:row>
          <xdr:rowOff>6350</xdr:rowOff>
        </xdr:from>
        <xdr:to>
          <xdr:col>11</xdr:col>
          <xdr:colOff>558800</xdr:colOff>
          <xdr:row>91</xdr:row>
          <xdr:rowOff>31750</xdr:rowOff>
        </xdr:to>
        <xdr:sp macro="" textlink="">
          <xdr:nvSpPr>
            <xdr:cNvPr id="1781" name="Check Box 757" hidden="1">
              <a:extLst>
                <a:ext uri="{63B3BB69-23CF-44E3-9099-C40C66FF867C}">
                  <a14:compatExt spid="_x0000_s1781"/>
                </a:ext>
                <a:ext uri="{FF2B5EF4-FFF2-40B4-BE49-F238E27FC236}">
                  <a16:creationId xmlns:a16="http://schemas.microsoft.com/office/drawing/2014/main" id="{00000000-0008-0000-0000-0000F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93</xdr:row>
          <xdr:rowOff>6350</xdr:rowOff>
        </xdr:from>
        <xdr:to>
          <xdr:col>11</xdr:col>
          <xdr:colOff>558800</xdr:colOff>
          <xdr:row>94</xdr:row>
          <xdr:rowOff>31750</xdr:rowOff>
        </xdr:to>
        <xdr:sp macro="" textlink="">
          <xdr:nvSpPr>
            <xdr:cNvPr id="1782" name="Check Box 758" hidden="1">
              <a:extLst>
                <a:ext uri="{63B3BB69-23CF-44E3-9099-C40C66FF867C}">
                  <a14:compatExt spid="_x0000_s1782"/>
                </a:ext>
                <a:ext uri="{FF2B5EF4-FFF2-40B4-BE49-F238E27FC236}">
                  <a16:creationId xmlns:a16="http://schemas.microsoft.com/office/drawing/2014/main" id="{00000000-0008-0000-0000-0000F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96</xdr:row>
          <xdr:rowOff>0</xdr:rowOff>
        </xdr:from>
        <xdr:to>
          <xdr:col>11</xdr:col>
          <xdr:colOff>558800</xdr:colOff>
          <xdr:row>97</xdr:row>
          <xdr:rowOff>31750</xdr:rowOff>
        </xdr:to>
        <xdr:sp macro="" textlink="">
          <xdr:nvSpPr>
            <xdr:cNvPr id="1783" name="Check Box 759" hidden="1">
              <a:extLst>
                <a:ext uri="{63B3BB69-23CF-44E3-9099-C40C66FF867C}">
                  <a14:compatExt spid="_x0000_s1783"/>
                </a:ext>
                <a:ext uri="{FF2B5EF4-FFF2-40B4-BE49-F238E27FC236}">
                  <a16:creationId xmlns:a16="http://schemas.microsoft.com/office/drawing/2014/main" id="{00000000-0008-0000-0000-0000F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99</xdr:row>
          <xdr:rowOff>0</xdr:rowOff>
        </xdr:from>
        <xdr:to>
          <xdr:col>11</xdr:col>
          <xdr:colOff>558800</xdr:colOff>
          <xdr:row>100</xdr:row>
          <xdr:rowOff>12700</xdr:rowOff>
        </xdr:to>
        <xdr:sp macro="" textlink="">
          <xdr:nvSpPr>
            <xdr:cNvPr id="1784" name="Check Box 760" hidden="1">
              <a:extLst>
                <a:ext uri="{63B3BB69-23CF-44E3-9099-C40C66FF867C}">
                  <a14:compatExt spid="_x0000_s1784"/>
                </a:ext>
                <a:ext uri="{FF2B5EF4-FFF2-40B4-BE49-F238E27FC236}">
                  <a16:creationId xmlns:a16="http://schemas.microsoft.com/office/drawing/2014/main" id="{00000000-0008-0000-0000-0000F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101</xdr:row>
          <xdr:rowOff>190500</xdr:rowOff>
        </xdr:from>
        <xdr:to>
          <xdr:col>11</xdr:col>
          <xdr:colOff>558800</xdr:colOff>
          <xdr:row>103</xdr:row>
          <xdr:rowOff>6350</xdr:rowOff>
        </xdr:to>
        <xdr:sp macro="" textlink="">
          <xdr:nvSpPr>
            <xdr:cNvPr id="1785" name="Check Box 761" hidden="1">
              <a:extLst>
                <a:ext uri="{63B3BB69-23CF-44E3-9099-C40C66FF867C}">
                  <a14:compatExt spid="_x0000_s1785"/>
                </a:ext>
                <a:ext uri="{FF2B5EF4-FFF2-40B4-BE49-F238E27FC236}">
                  <a16:creationId xmlns:a16="http://schemas.microsoft.com/office/drawing/2014/main" id="{00000000-0008-0000-0000-0000F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104</xdr:row>
          <xdr:rowOff>177800</xdr:rowOff>
        </xdr:from>
        <xdr:to>
          <xdr:col>11</xdr:col>
          <xdr:colOff>558800</xdr:colOff>
          <xdr:row>105</xdr:row>
          <xdr:rowOff>190500</xdr:rowOff>
        </xdr:to>
        <xdr:sp macro="" textlink="">
          <xdr:nvSpPr>
            <xdr:cNvPr id="1786" name="Check Box 762" hidden="1">
              <a:extLst>
                <a:ext uri="{63B3BB69-23CF-44E3-9099-C40C66FF867C}">
                  <a14:compatExt spid="_x0000_s1786"/>
                </a:ext>
                <a:ext uri="{FF2B5EF4-FFF2-40B4-BE49-F238E27FC236}">
                  <a16:creationId xmlns:a16="http://schemas.microsoft.com/office/drawing/2014/main" id="{00000000-0008-0000-0000-0000F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110</xdr:row>
          <xdr:rowOff>177800</xdr:rowOff>
        </xdr:from>
        <xdr:to>
          <xdr:col>11</xdr:col>
          <xdr:colOff>558800</xdr:colOff>
          <xdr:row>112</xdr:row>
          <xdr:rowOff>0</xdr:rowOff>
        </xdr:to>
        <xdr:sp macro="" textlink="">
          <xdr:nvSpPr>
            <xdr:cNvPr id="1790" name="Check Box 766" hidden="1">
              <a:extLst>
                <a:ext uri="{63B3BB69-23CF-44E3-9099-C40C66FF867C}">
                  <a14:compatExt spid="_x0000_s1790"/>
                </a:ext>
                <a:ext uri="{FF2B5EF4-FFF2-40B4-BE49-F238E27FC236}">
                  <a16:creationId xmlns:a16="http://schemas.microsoft.com/office/drawing/2014/main" id="{00000000-0008-0000-0000-0000F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113</xdr:row>
          <xdr:rowOff>177800</xdr:rowOff>
        </xdr:from>
        <xdr:to>
          <xdr:col>11</xdr:col>
          <xdr:colOff>558800</xdr:colOff>
          <xdr:row>115</xdr:row>
          <xdr:rowOff>6350</xdr:rowOff>
        </xdr:to>
        <xdr:sp macro="" textlink="">
          <xdr:nvSpPr>
            <xdr:cNvPr id="1791" name="Check Box 767" hidden="1">
              <a:extLst>
                <a:ext uri="{63B3BB69-23CF-44E3-9099-C40C66FF867C}">
                  <a14:compatExt spid="_x0000_s1791"/>
                </a:ext>
                <a:ext uri="{FF2B5EF4-FFF2-40B4-BE49-F238E27FC236}">
                  <a16:creationId xmlns:a16="http://schemas.microsoft.com/office/drawing/2014/main" id="{00000000-0008-0000-0000-0000F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116</xdr:row>
          <xdr:rowOff>177800</xdr:rowOff>
        </xdr:from>
        <xdr:to>
          <xdr:col>11</xdr:col>
          <xdr:colOff>558800</xdr:colOff>
          <xdr:row>118</xdr:row>
          <xdr:rowOff>6350</xdr:rowOff>
        </xdr:to>
        <xdr:sp macro="" textlink="">
          <xdr:nvSpPr>
            <xdr:cNvPr id="1792" name="Check Box 768" hidden="1">
              <a:extLst>
                <a:ext uri="{63B3BB69-23CF-44E3-9099-C40C66FF867C}">
                  <a14:compatExt spid="_x0000_s1792"/>
                </a:ext>
                <a:ext uri="{FF2B5EF4-FFF2-40B4-BE49-F238E27FC236}">
                  <a16:creationId xmlns:a16="http://schemas.microsoft.com/office/drawing/2014/main" id="{00000000-0008-0000-0000-00000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107</xdr:row>
          <xdr:rowOff>158750</xdr:rowOff>
        </xdr:from>
        <xdr:to>
          <xdr:col>11</xdr:col>
          <xdr:colOff>558800</xdr:colOff>
          <xdr:row>109</xdr:row>
          <xdr:rowOff>0</xdr:rowOff>
        </xdr:to>
        <xdr:sp macro="" textlink="">
          <xdr:nvSpPr>
            <xdr:cNvPr id="1811" name="Check Box 787" hidden="1">
              <a:extLst>
                <a:ext uri="{63B3BB69-23CF-44E3-9099-C40C66FF867C}">
                  <a14:compatExt spid="_x0000_s1811"/>
                </a:ext>
                <a:ext uri="{FF2B5EF4-FFF2-40B4-BE49-F238E27FC236}">
                  <a16:creationId xmlns:a16="http://schemas.microsoft.com/office/drawing/2014/main" id="{00000000-0008-0000-0000-00001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308</xdr:row>
          <xdr:rowOff>44450</xdr:rowOff>
        </xdr:from>
        <xdr:to>
          <xdr:col>4</xdr:col>
          <xdr:colOff>558800</xdr:colOff>
          <xdr:row>308</xdr:row>
          <xdr:rowOff>196850</xdr:rowOff>
        </xdr:to>
        <xdr:sp macro="" textlink="">
          <xdr:nvSpPr>
            <xdr:cNvPr id="1885" name="Check Box 861" hidden="1">
              <a:extLst>
                <a:ext uri="{63B3BB69-23CF-44E3-9099-C40C66FF867C}">
                  <a14:compatExt spid="_x0000_s1885"/>
                </a:ext>
                <a:ext uri="{FF2B5EF4-FFF2-40B4-BE49-F238E27FC236}">
                  <a16:creationId xmlns:a16="http://schemas.microsoft.com/office/drawing/2014/main" id="{00000000-0008-0000-0000-00005D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292100</xdr:colOff>
          <xdr:row>308</xdr:row>
          <xdr:rowOff>44450</xdr:rowOff>
        </xdr:from>
        <xdr:to>
          <xdr:col>7</xdr:col>
          <xdr:colOff>520700</xdr:colOff>
          <xdr:row>308</xdr:row>
          <xdr:rowOff>215900</xdr:rowOff>
        </xdr:to>
        <xdr:sp macro="" textlink="">
          <xdr:nvSpPr>
            <xdr:cNvPr id="1887" name="Check Box 863" hidden="1">
              <a:extLst>
                <a:ext uri="{63B3BB69-23CF-44E3-9099-C40C66FF867C}">
                  <a14:compatExt spid="_x0000_s1887"/>
                </a:ext>
                <a:ext uri="{FF2B5EF4-FFF2-40B4-BE49-F238E27FC236}">
                  <a16:creationId xmlns:a16="http://schemas.microsoft.com/office/drawing/2014/main" id="{00000000-0008-0000-0000-00005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76200</xdr:colOff>
          <xdr:row>149</xdr:row>
          <xdr:rowOff>50800</xdr:rowOff>
        </xdr:from>
        <xdr:to>
          <xdr:col>3</xdr:col>
          <xdr:colOff>825500</xdr:colOff>
          <xdr:row>149</xdr:row>
          <xdr:rowOff>374650</xdr:rowOff>
        </xdr:to>
        <xdr:sp macro="" textlink="">
          <xdr:nvSpPr>
            <xdr:cNvPr id="1889" name="Check Box 865" descr="module C2" hidden="1">
              <a:extLst>
                <a:ext uri="{63B3BB69-23CF-44E3-9099-C40C66FF867C}">
                  <a14:compatExt spid="_x0000_s1889"/>
                </a:ext>
                <a:ext uri="{FF2B5EF4-FFF2-40B4-BE49-F238E27FC236}">
                  <a16:creationId xmlns:a16="http://schemas.microsoft.com/office/drawing/2014/main" id="{00000000-0008-0000-0000-00006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C2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76200</xdr:colOff>
          <xdr:row>149</xdr:row>
          <xdr:rowOff>50800</xdr:rowOff>
        </xdr:from>
        <xdr:to>
          <xdr:col>4</xdr:col>
          <xdr:colOff>831850</xdr:colOff>
          <xdr:row>149</xdr:row>
          <xdr:rowOff>374650</xdr:rowOff>
        </xdr:to>
        <xdr:sp macro="" textlink="">
          <xdr:nvSpPr>
            <xdr:cNvPr id="1890" name="Check Box 866" hidden="1">
              <a:extLst>
                <a:ext uri="{63B3BB69-23CF-44E3-9099-C40C66FF867C}">
                  <a14:compatExt spid="_x0000_s1890"/>
                </a:ext>
                <a:ext uri="{FF2B5EF4-FFF2-40B4-BE49-F238E27FC236}">
                  <a16:creationId xmlns:a16="http://schemas.microsoft.com/office/drawing/2014/main" id="{00000000-0008-0000-0000-00006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317500</xdr:colOff>
          <xdr:row>128</xdr:row>
          <xdr:rowOff>165100</xdr:rowOff>
        </xdr:from>
        <xdr:to>
          <xdr:col>11</xdr:col>
          <xdr:colOff>558800</xdr:colOff>
          <xdr:row>130</xdr:row>
          <xdr:rowOff>0</xdr:rowOff>
        </xdr:to>
        <xdr:sp macro="" textlink="">
          <xdr:nvSpPr>
            <xdr:cNvPr id="1891" name="Check Box 867" hidden="1">
              <a:extLst>
                <a:ext uri="{63B3BB69-23CF-44E3-9099-C40C66FF867C}">
                  <a14:compatExt spid="_x0000_s1891"/>
                </a:ext>
                <a:ext uri="{FF2B5EF4-FFF2-40B4-BE49-F238E27FC236}">
                  <a16:creationId xmlns:a16="http://schemas.microsoft.com/office/drawing/2014/main" id="{00000000-0008-0000-0000-00006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25400</xdr:colOff>
          <xdr:row>54</xdr:row>
          <xdr:rowOff>25400</xdr:rowOff>
        </xdr:from>
        <xdr:to>
          <xdr:col>8</xdr:col>
          <xdr:colOff>0</xdr:colOff>
          <xdr:row>54</xdr:row>
          <xdr:rowOff>292100</xdr:rowOff>
        </xdr:to>
        <xdr:sp macro="" textlink="">
          <xdr:nvSpPr>
            <xdr:cNvPr id="1899" name="Drop Down 875" hidden="1">
              <a:extLst>
                <a:ext uri="{63B3BB69-23CF-44E3-9099-C40C66FF867C}">
                  <a14:compatExt spid="_x0000_s1899"/>
                </a:ext>
                <a:ext uri="{FF2B5EF4-FFF2-40B4-BE49-F238E27FC236}">
                  <a16:creationId xmlns:a16="http://schemas.microsoft.com/office/drawing/2014/main" id="{00000000-0008-0000-0000-00006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262</xdr:row>
          <xdr:rowOff>12700</xdr:rowOff>
        </xdr:from>
        <xdr:to>
          <xdr:col>6</xdr:col>
          <xdr:colOff>539750</xdr:colOff>
          <xdr:row>262</xdr:row>
          <xdr:rowOff>177800</xdr:rowOff>
        </xdr:to>
        <xdr:sp macro="" textlink="">
          <xdr:nvSpPr>
            <xdr:cNvPr id="1903" name="Check Box 879" hidden="1">
              <a:extLst>
                <a:ext uri="{63B3BB69-23CF-44E3-9099-C40C66FF867C}">
                  <a14:compatExt spid="_x0000_s1903"/>
                </a:ext>
                <a:ext uri="{FF2B5EF4-FFF2-40B4-BE49-F238E27FC236}">
                  <a16:creationId xmlns:a16="http://schemas.microsoft.com/office/drawing/2014/main" id="{00000000-0008-0000-0000-00006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263</xdr:row>
          <xdr:rowOff>25400</xdr:rowOff>
        </xdr:from>
        <xdr:to>
          <xdr:col>6</xdr:col>
          <xdr:colOff>539750</xdr:colOff>
          <xdr:row>263</xdr:row>
          <xdr:rowOff>177800</xdr:rowOff>
        </xdr:to>
        <xdr:sp macro="" textlink="">
          <xdr:nvSpPr>
            <xdr:cNvPr id="1904" name="Check Box 880" hidden="1">
              <a:extLst>
                <a:ext uri="{63B3BB69-23CF-44E3-9099-C40C66FF867C}">
                  <a14:compatExt spid="_x0000_s1904"/>
                </a:ext>
                <a:ext uri="{FF2B5EF4-FFF2-40B4-BE49-F238E27FC236}">
                  <a16:creationId xmlns:a16="http://schemas.microsoft.com/office/drawing/2014/main" id="{00000000-0008-0000-0000-000070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274</xdr:row>
          <xdr:rowOff>25400</xdr:rowOff>
        </xdr:from>
        <xdr:to>
          <xdr:col>6</xdr:col>
          <xdr:colOff>539750</xdr:colOff>
          <xdr:row>274</xdr:row>
          <xdr:rowOff>165100</xdr:rowOff>
        </xdr:to>
        <xdr:sp macro="" textlink="">
          <xdr:nvSpPr>
            <xdr:cNvPr id="1905" name="Check Box 881" hidden="1">
              <a:extLst>
                <a:ext uri="{63B3BB69-23CF-44E3-9099-C40C66FF867C}">
                  <a14:compatExt spid="_x0000_s1905"/>
                </a:ext>
                <a:ext uri="{FF2B5EF4-FFF2-40B4-BE49-F238E27FC236}">
                  <a16:creationId xmlns:a16="http://schemas.microsoft.com/office/drawing/2014/main" id="{00000000-0008-0000-0000-00007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273</xdr:row>
          <xdr:rowOff>12700</xdr:rowOff>
        </xdr:from>
        <xdr:to>
          <xdr:col>6</xdr:col>
          <xdr:colOff>539750</xdr:colOff>
          <xdr:row>273</xdr:row>
          <xdr:rowOff>165100</xdr:rowOff>
        </xdr:to>
        <xdr:sp macro="" textlink="">
          <xdr:nvSpPr>
            <xdr:cNvPr id="1906" name="Check Box 882" hidden="1">
              <a:extLst>
                <a:ext uri="{63B3BB69-23CF-44E3-9099-C40C66FF867C}">
                  <a14:compatExt spid="_x0000_s1906"/>
                </a:ext>
                <a:ext uri="{FF2B5EF4-FFF2-40B4-BE49-F238E27FC236}">
                  <a16:creationId xmlns:a16="http://schemas.microsoft.com/office/drawing/2014/main" id="{00000000-0008-0000-0000-00007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278</xdr:row>
          <xdr:rowOff>25400</xdr:rowOff>
        </xdr:from>
        <xdr:to>
          <xdr:col>6</xdr:col>
          <xdr:colOff>539750</xdr:colOff>
          <xdr:row>278</xdr:row>
          <xdr:rowOff>165100</xdr:rowOff>
        </xdr:to>
        <xdr:sp macro="" textlink="">
          <xdr:nvSpPr>
            <xdr:cNvPr id="1907" name="Check Box 883" hidden="1">
              <a:extLst>
                <a:ext uri="{63B3BB69-23CF-44E3-9099-C40C66FF867C}">
                  <a14:compatExt spid="_x0000_s1907"/>
                </a:ext>
                <a:ext uri="{FF2B5EF4-FFF2-40B4-BE49-F238E27FC236}">
                  <a16:creationId xmlns:a16="http://schemas.microsoft.com/office/drawing/2014/main" id="{00000000-0008-0000-0000-00007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336550</xdr:colOff>
          <xdr:row>143</xdr:row>
          <xdr:rowOff>12700</xdr:rowOff>
        </xdr:from>
        <xdr:to>
          <xdr:col>9</xdr:col>
          <xdr:colOff>565150</xdr:colOff>
          <xdr:row>143</xdr:row>
          <xdr:rowOff>215900</xdr:rowOff>
        </xdr:to>
        <xdr:sp macro="" textlink="">
          <xdr:nvSpPr>
            <xdr:cNvPr id="1908" name="Check Box 884" hidden="1">
              <a:extLst>
                <a:ext uri="{63B3BB69-23CF-44E3-9099-C40C66FF867C}">
                  <a14:compatExt spid="_x0000_s1908"/>
                </a:ext>
                <a:ext uri="{FF2B5EF4-FFF2-40B4-BE49-F238E27FC236}">
                  <a16:creationId xmlns:a16="http://schemas.microsoft.com/office/drawing/2014/main" id="{00000000-0008-0000-0000-000074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768350</xdr:colOff>
          <xdr:row>145</xdr:row>
          <xdr:rowOff>12700</xdr:rowOff>
        </xdr:from>
        <xdr:to>
          <xdr:col>2</xdr:col>
          <xdr:colOff>101600</xdr:colOff>
          <xdr:row>145</xdr:row>
          <xdr:rowOff>215900</xdr:rowOff>
        </xdr:to>
        <xdr:sp macro="" textlink="">
          <xdr:nvSpPr>
            <xdr:cNvPr id="1909" name="Check Box 885" hidden="1">
              <a:extLst>
                <a:ext uri="{63B3BB69-23CF-44E3-9099-C40C66FF867C}">
                  <a14:compatExt spid="_x0000_s1909"/>
                </a:ext>
                <a:ext uri="{FF2B5EF4-FFF2-40B4-BE49-F238E27FC236}">
                  <a16:creationId xmlns:a16="http://schemas.microsoft.com/office/drawing/2014/main" id="{00000000-0008-0000-0000-000075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12</xdr:col>
      <xdr:colOff>133350</xdr:colOff>
      <xdr:row>39</xdr:row>
      <xdr:rowOff>55911</xdr:rowOff>
    </xdr:from>
    <xdr:to>
      <xdr:col>14</xdr:col>
      <xdr:colOff>20479</xdr:colOff>
      <xdr:row>54</xdr:row>
      <xdr:rowOff>292523</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0822517" y="10586328"/>
          <a:ext cx="3799152" cy="3044793"/>
        </a:xfrm>
        <a:prstGeom prst="rect">
          <a:avLst/>
        </a:prstGeom>
      </xdr:spPr>
    </xdr:pic>
    <xdr:clientData/>
  </xdr:twoCellAnchor>
  <mc:AlternateContent xmlns:mc="http://schemas.openxmlformats.org/markup-compatibility/2006">
    <mc:Choice xmlns:a14="http://schemas.microsoft.com/office/drawing/2010/main" Requires="a14">
      <xdr:twoCellAnchor>
        <xdr:from>
          <xdr:col>11</xdr:col>
          <xdr:colOff>330200</xdr:colOff>
          <xdr:row>119</xdr:row>
          <xdr:rowOff>177800</xdr:rowOff>
        </xdr:from>
        <xdr:to>
          <xdr:col>11</xdr:col>
          <xdr:colOff>558800</xdr:colOff>
          <xdr:row>121</xdr:row>
          <xdr:rowOff>6350</xdr:rowOff>
        </xdr:to>
        <xdr:sp macro="" textlink="">
          <xdr:nvSpPr>
            <xdr:cNvPr id="1915" name="Check Box 891" hidden="1">
              <a:extLst>
                <a:ext uri="{63B3BB69-23CF-44E3-9099-C40C66FF867C}">
                  <a14:compatExt spid="_x0000_s1915"/>
                </a:ext>
                <a:ext uri="{FF2B5EF4-FFF2-40B4-BE49-F238E27FC236}">
                  <a16:creationId xmlns:a16="http://schemas.microsoft.com/office/drawing/2014/main" id="{00000000-0008-0000-0000-00007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122</xdr:row>
          <xdr:rowOff>177800</xdr:rowOff>
        </xdr:from>
        <xdr:to>
          <xdr:col>11</xdr:col>
          <xdr:colOff>558800</xdr:colOff>
          <xdr:row>124</xdr:row>
          <xdr:rowOff>6350</xdr:rowOff>
        </xdr:to>
        <xdr:sp macro="" textlink="">
          <xdr:nvSpPr>
            <xdr:cNvPr id="1919" name="Check Box 895" hidden="1">
              <a:extLst>
                <a:ext uri="{63B3BB69-23CF-44E3-9099-C40C66FF867C}">
                  <a14:compatExt spid="_x0000_s1919"/>
                </a:ext>
                <a:ext uri="{FF2B5EF4-FFF2-40B4-BE49-F238E27FC236}">
                  <a16:creationId xmlns:a16="http://schemas.microsoft.com/office/drawing/2014/main" id="{00000000-0008-0000-0000-00007F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330200</xdr:colOff>
          <xdr:row>125</xdr:row>
          <xdr:rowOff>177800</xdr:rowOff>
        </xdr:from>
        <xdr:to>
          <xdr:col>11</xdr:col>
          <xdr:colOff>558800</xdr:colOff>
          <xdr:row>127</xdr:row>
          <xdr:rowOff>0</xdr:rowOff>
        </xdr:to>
        <xdr:sp macro="" textlink="">
          <xdr:nvSpPr>
            <xdr:cNvPr id="1923" name="Check Box 899" hidden="1">
              <a:extLst>
                <a:ext uri="{63B3BB69-23CF-44E3-9099-C40C66FF867C}">
                  <a14:compatExt spid="_x0000_s1923"/>
                </a:ext>
                <a:ext uri="{FF2B5EF4-FFF2-40B4-BE49-F238E27FC236}">
                  <a16:creationId xmlns:a16="http://schemas.microsoft.com/office/drawing/2014/main" id="{00000000-0008-0000-0000-000083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207</xdr:row>
          <xdr:rowOff>25400</xdr:rowOff>
        </xdr:from>
        <xdr:to>
          <xdr:col>6</xdr:col>
          <xdr:colOff>0</xdr:colOff>
          <xdr:row>208</xdr:row>
          <xdr:rowOff>0</xdr:rowOff>
        </xdr:to>
        <xdr:sp macro="" textlink="">
          <xdr:nvSpPr>
            <xdr:cNvPr id="1927" name="Check Box 903" hidden="1">
              <a:extLst>
                <a:ext uri="{63B3BB69-23CF-44E3-9099-C40C66FF867C}">
                  <a14:compatExt spid="_x0000_s1927"/>
                </a:ext>
                <a:ext uri="{FF2B5EF4-FFF2-40B4-BE49-F238E27FC236}">
                  <a16:creationId xmlns:a16="http://schemas.microsoft.com/office/drawing/2014/main" id="{00000000-0008-0000-0000-000087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fr-FR" sz="800" b="0" i="0" u="none" strike="noStrike" baseline="0">
                  <a:solidFill>
                    <a:srgbClr val="000000"/>
                  </a:solidFill>
                  <a:latin typeface="Segoe UI"/>
                  <a:cs typeface="Segoe UI"/>
                </a:rPr>
                <a:t>Outsole with cavities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282</xdr:row>
          <xdr:rowOff>12700</xdr:rowOff>
        </xdr:from>
        <xdr:to>
          <xdr:col>6</xdr:col>
          <xdr:colOff>539750</xdr:colOff>
          <xdr:row>282</xdr:row>
          <xdr:rowOff>165100</xdr:rowOff>
        </xdr:to>
        <xdr:sp macro="" textlink="">
          <xdr:nvSpPr>
            <xdr:cNvPr id="1930" name="Check Box 906" hidden="1">
              <a:extLst>
                <a:ext uri="{63B3BB69-23CF-44E3-9099-C40C66FF867C}">
                  <a14:compatExt spid="_x0000_s1930"/>
                </a:ext>
                <a:ext uri="{FF2B5EF4-FFF2-40B4-BE49-F238E27FC236}">
                  <a16:creationId xmlns:a16="http://schemas.microsoft.com/office/drawing/2014/main" id="{00000000-0008-0000-0000-00008A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336550</xdr:colOff>
          <xdr:row>283</xdr:row>
          <xdr:rowOff>12700</xdr:rowOff>
        </xdr:from>
        <xdr:to>
          <xdr:col>6</xdr:col>
          <xdr:colOff>539750</xdr:colOff>
          <xdr:row>283</xdr:row>
          <xdr:rowOff>165100</xdr:rowOff>
        </xdr:to>
        <xdr:sp macro="" textlink="">
          <xdr:nvSpPr>
            <xdr:cNvPr id="1931" name="Check Box 907" hidden="1">
              <a:extLst>
                <a:ext uri="{63B3BB69-23CF-44E3-9099-C40C66FF867C}">
                  <a14:compatExt spid="_x0000_s1931"/>
                </a:ext>
                <a:ext uri="{FF2B5EF4-FFF2-40B4-BE49-F238E27FC236}">
                  <a16:creationId xmlns:a16="http://schemas.microsoft.com/office/drawing/2014/main" id="{00000000-0008-0000-0000-00008B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6350</xdr:colOff>
          <xdr:row>206</xdr:row>
          <xdr:rowOff>184150</xdr:rowOff>
        </xdr:from>
        <xdr:to>
          <xdr:col>4</xdr:col>
          <xdr:colOff>444500</xdr:colOff>
          <xdr:row>207</xdr:row>
          <xdr:rowOff>260350</xdr:rowOff>
        </xdr:to>
        <xdr:sp macro="" textlink="">
          <xdr:nvSpPr>
            <xdr:cNvPr id="1935" name="Group Box 911" hidden="1">
              <a:extLst>
                <a:ext uri="{63B3BB69-23CF-44E3-9099-C40C66FF867C}">
                  <a14:compatExt spid="_x0000_s1935"/>
                </a:ext>
                <a:ext uri="{FF2B5EF4-FFF2-40B4-BE49-F238E27FC236}">
                  <a16:creationId xmlns:a16="http://schemas.microsoft.com/office/drawing/2014/main" id="{00000000-0008-0000-0000-00008F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286</xdr:row>
          <xdr:rowOff>12700</xdr:rowOff>
        </xdr:from>
        <xdr:to>
          <xdr:col>3</xdr:col>
          <xdr:colOff>0</xdr:colOff>
          <xdr:row>288</xdr:row>
          <xdr:rowOff>0</xdr:rowOff>
        </xdr:to>
        <xdr:sp macro="" textlink="">
          <xdr:nvSpPr>
            <xdr:cNvPr id="1936" name="Group Box 912" descr="Other requirements" hidden="1">
              <a:extLst>
                <a:ext uri="{63B3BB69-23CF-44E3-9099-C40C66FF867C}">
                  <a14:compatExt spid="_x0000_s1936"/>
                </a:ext>
                <a:ext uri="{FF2B5EF4-FFF2-40B4-BE49-F238E27FC236}">
                  <a16:creationId xmlns:a16="http://schemas.microsoft.com/office/drawing/2014/main" id="{00000000-0008-0000-0000-00009007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120650</xdr:colOff>
          <xdr:row>286</xdr:row>
          <xdr:rowOff>69850</xdr:rowOff>
        </xdr:from>
        <xdr:to>
          <xdr:col>1</xdr:col>
          <xdr:colOff>755650</xdr:colOff>
          <xdr:row>287</xdr:row>
          <xdr:rowOff>101600</xdr:rowOff>
        </xdr:to>
        <xdr:sp macro="" textlink="">
          <xdr:nvSpPr>
            <xdr:cNvPr id="1937" name="Option Button 913" hidden="1">
              <a:extLst>
                <a:ext uri="{63B3BB69-23CF-44E3-9099-C40C66FF867C}">
                  <a14:compatExt spid="_x0000_s1937"/>
                </a:ext>
                <a:ext uri="{FF2B5EF4-FFF2-40B4-BE49-F238E27FC236}">
                  <a16:creationId xmlns:a16="http://schemas.microsoft.com/office/drawing/2014/main" id="{00000000-0008-0000-0000-000091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fr-FR"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286</xdr:row>
          <xdr:rowOff>69850</xdr:rowOff>
        </xdr:from>
        <xdr:to>
          <xdr:col>2</xdr:col>
          <xdr:colOff>723900</xdr:colOff>
          <xdr:row>287</xdr:row>
          <xdr:rowOff>107950</xdr:rowOff>
        </xdr:to>
        <xdr:sp macro="" textlink="">
          <xdr:nvSpPr>
            <xdr:cNvPr id="1938" name="Option Button 914" hidden="1">
              <a:extLst>
                <a:ext uri="{63B3BB69-23CF-44E3-9099-C40C66FF867C}">
                  <a14:compatExt spid="_x0000_s1938"/>
                </a:ext>
                <a:ext uri="{FF2B5EF4-FFF2-40B4-BE49-F238E27FC236}">
                  <a16:creationId xmlns:a16="http://schemas.microsoft.com/office/drawing/2014/main" id="{00000000-0008-0000-0000-0000920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fr-FR"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127000</xdr:colOff>
          <xdr:row>201</xdr:row>
          <xdr:rowOff>38100</xdr:rowOff>
        </xdr:from>
        <xdr:to>
          <xdr:col>12</xdr:col>
          <xdr:colOff>2628900</xdr:colOff>
          <xdr:row>202</xdr:row>
          <xdr:rowOff>177800</xdr:rowOff>
        </xdr:to>
        <xdr:sp macro="" textlink="">
          <xdr:nvSpPr>
            <xdr:cNvPr id="1939" name="CommandButton3" hidden="1">
              <a:extLst>
                <a:ext uri="{63B3BB69-23CF-44E3-9099-C40C66FF867C}">
                  <a14:compatExt spid="_x0000_s1939"/>
                </a:ext>
                <a:ext uri="{FF2B5EF4-FFF2-40B4-BE49-F238E27FC236}">
                  <a16:creationId xmlns:a16="http://schemas.microsoft.com/office/drawing/2014/main" id="{00000000-0008-0000-0000-000093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482600</xdr:colOff>
          <xdr:row>296</xdr:row>
          <xdr:rowOff>146050</xdr:rowOff>
        </xdr:from>
        <xdr:to>
          <xdr:col>9</xdr:col>
          <xdr:colOff>146050</xdr:colOff>
          <xdr:row>297</xdr:row>
          <xdr:rowOff>241300</xdr:rowOff>
        </xdr:to>
        <xdr:sp macro="" textlink="">
          <xdr:nvSpPr>
            <xdr:cNvPr id="1941" name="CommandButton4" hidden="1">
              <a:extLst>
                <a:ext uri="{63B3BB69-23CF-44E3-9099-C40C66FF867C}">
                  <a14:compatExt spid="_x0000_s1941"/>
                </a:ext>
                <a:ext uri="{FF2B5EF4-FFF2-40B4-BE49-F238E27FC236}">
                  <a16:creationId xmlns:a16="http://schemas.microsoft.com/office/drawing/2014/main" id="{00000000-0008-0000-0000-00009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Comm340/MARQUAGE_CE/Marquage%20CE%20documentation/Documents%20supports%20REPI/Questionnaires/Data%20base%20Glove%202018.xlsm" TargetMode="External"/><Relationship Id="rId1" Type="http://schemas.openxmlformats.org/officeDocument/2006/relationships/externalLinkPath" Target="/Comm340/MARQUAGE_CE/Marquage%20CE%20documentation/Documents%20supports%20REPI/Questionnaires/Data%20base%20Glove%2020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uestionnaire"/>
      <sheetName val="Dossier technique"/>
      <sheetName val="Certificate"/>
      <sheetName val="User notice"/>
      <sheetName val="Liste"/>
    </sheetNames>
    <sheetDataSet>
      <sheetData sheetId="0"/>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15.xml"/><Relationship Id="rId21" Type="http://schemas.openxmlformats.org/officeDocument/2006/relationships/ctrlProp" Target="../ctrlProps/ctrlProp10.xml"/><Relationship Id="rId42" Type="http://schemas.openxmlformats.org/officeDocument/2006/relationships/ctrlProp" Target="../ctrlProps/ctrlProp31.xml"/><Relationship Id="rId47" Type="http://schemas.openxmlformats.org/officeDocument/2006/relationships/ctrlProp" Target="../ctrlProps/ctrlProp36.xml"/><Relationship Id="rId63" Type="http://schemas.openxmlformats.org/officeDocument/2006/relationships/ctrlProp" Target="../ctrlProps/ctrlProp52.xml"/><Relationship Id="rId68" Type="http://schemas.openxmlformats.org/officeDocument/2006/relationships/ctrlProp" Target="../ctrlProps/ctrlProp57.xml"/><Relationship Id="rId84" Type="http://schemas.openxmlformats.org/officeDocument/2006/relationships/ctrlProp" Target="../ctrlProps/ctrlProp73.xml"/><Relationship Id="rId16" Type="http://schemas.openxmlformats.org/officeDocument/2006/relationships/ctrlProp" Target="../ctrlProps/ctrlProp5.xml"/><Relationship Id="rId11" Type="http://schemas.openxmlformats.org/officeDocument/2006/relationships/image" Target="../media/image4.emf"/><Relationship Id="rId32" Type="http://schemas.openxmlformats.org/officeDocument/2006/relationships/ctrlProp" Target="../ctrlProps/ctrlProp21.xml"/><Relationship Id="rId37" Type="http://schemas.openxmlformats.org/officeDocument/2006/relationships/ctrlProp" Target="../ctrlProps/ctrlProp26.xml"/><Relationship Id="rId53" Type="http://schemas.openxmlformats.org/officeDocument/2006/relationships/ctrlProp" Target="../ctrlProps/ctrlProp42.xml"/><Relationship Id="rId58" Type="http://schemas.openxmlformats.org/officeDocument/2006/relationships/ctrlProp" Target="../ctrlProps/ctrlProp47.xml"/><Relationship Id="rId74" Type="http://schemas.openxmlformats.org/officeDocument/2006/relationships/ctrlProp" Target="../ctrlProps/ctrlProp63.xml"/><Relationship Id="rId79" Type="http://schemas.openxmlformats.org/officeDocument/2006/relationships/ctrlProp" Target="../ctrlProps/ctrlProp68.xml"/><Relationship Id="rId5" Type="http://schemas.openxmlformats.org/officeDocument/2006/relationships/image" Target="../media/image1.emf"/><Relationship Id="rId19" Type="http://schemas.openxmlformats.org/officeDocument/2006/relationships/ctrlProp" Target="../ctrlProps/ctrlProp8.xml"/><Relationship Id="rId14" Type="http://schemas.openxmlformats.org/officeDocument/2006/relationships/ctrlProp" Target="../ctrlProps/ctrlProp3.xml"/><Relationship Id="rId22" Type="http://schemas.openxmlformats.org/officeDocument/2006/relationships/ctrlProp" Target="../ctrlProps/ctrlProp11.xml"/><Relationship Id="rId27" Type="http://schemas.openxmlformats.org/officeDocument/2006/relationships/ctrlProp" Target="../ctrlProps/ctrlProp16.xml"/><Relationship Id="rId30" Type="http://schemas.openxmlformats.org/officeDocument/2006/relationships/ctrlProp" Target="../ctrlProps/ctrlProp19.xml"/><Relationship Id="rId35" Type="http://schemas.openxmlformats.org/officeDocument/2006/relationships/ctrlProp" Target="../ctrlProps/ctrlProp24.xml"/><Relationship Id="rId43" Type="http://schemas.openxmlformats.org/officeDocument/2006/relationships/ctrlProp" Target="../ctrlProps/ctrlProp32.xml"/><Relationship Id="rId48" Type="http://schemas.openxmlformats.org/officeDocument/2006/relationships/ctrlProp" Target="../ctrlProps/ctrlProp37.xml"/><Relationship Id="rId56" Type="http://schemas.openxmlformats.org/officeDocument/2006/relationships/ctrlProp" Target="../ctrlProps/ctrlProp45.xml"/><Relationship Id="rId64" Type="http://schemas.openxmlformats.org/officeDocument/2006/relationships/ctrlProp" Target="../ctrlProps/ctrlProp53.xml"/><Relationship Id="rId69" Type="http://schemas.openxmlformats.org/officeDocument/2006/relationships/ctrlProp" Target="../ctrlProps/ctrlProp58.xml"/><Relationship Id="rId77" Type="http://schemas.openxmlformats.org/officeDocument/2006/relationships/ctrlProp" Target="../ctrlProps/ctrlProp66.xml"/><Relationship Id="rId8" Type="http://schemas.openxmlformats.org/officeDocument/2006/relationships/control" Target="../activeX/activeX3.xml"/><Relationship Id="rId51" Type="http://schemas.openxmlformats.org/officeDocument/2006/relationships/ctrlProp" Target="../ctrlProps/ctrlProp40.xml"/><Relationship Id="rId72" Type="http://schemas.openxmlformats.org/officeDocument/2006/relationships/ctrlProp" Target="../ctrlProps/ctrlProp61.xml"/><Relationship Id="rId80" Type="http://schemas.openxmlformats.org/officeDocument/2006/relationships/ctrlProp" Target="../ctrlProps/ctrlProp69.xml"/><Relationship Id="rId85" Type="http://schemas.openxmlformats.org/officeDocument/2006/relationships/ctrlProp" Target="../ctrlProps/ctrlProp74.xml"/><Relationship Id="rId3" Type="http://schemas.openxmlformats.org/officeDocument/2006/relationships/vmlDrawing" Target="../drawings/vmlDrawing1.vml"/><Relationship Id="rId12" Type="http://schemas.openxmlformats.org/officeDocument/2006/relationships/ctrlProp" Target="../ctrlProps/ctrlProp1.xml"/><Relationship Id="rId17" Type="http://schemas.openxmlformats.org/officeDocument/2006/relationships/ctrlProp" Target="../ctrlProps/ctrlProp6.xml"/><Relationship Id="rId25" Type="http://schemas.openxmlformats.org/officeDocument/2006/relationships/ctrlProp" Target="../ctrlProps/ctrlProp14.xml"/><Relationship Id="rId33" Type="http://schemas.openxmlformats.org/officeDocument/2006/relationships/ctrlProp" Target="../ctrlProps/ctrlProp22.xml"/><Relationship Id="rId38" Type="http://schemas.openxmlformats.org/officeDocument/2006/relationships/ctrlProp" Target="../ctrlProps/ctrlProp27.xml"/><Relationship Id="rId46" Type="http://schemas.openxmlformats.org/officeDocument/2006/relationships/ctrlProp" Target="../ctrlProps/ctrlProp35.xml"/><Relationship Id="rId59" Type="http://schemas.openxmlformats.org/officeDocument/2006/relationships/ctrlProp" Target="../ctrlProps/ctrlProp48.xml"/><Relationship Id="rId67" Type="http://schemas.openxmlformats.org/officeDocument/2006/relationships/ctrlProp" Target="../ctrlProps/ctrlProp56.xml"/><Relationship Id="rId20" Type="http://schemas.openxmlformats.org/officeDocument/2006/relationships/ctrlProp" Target="../ctrlProps/ctrlProp9.xml"/><Relationship Id="rId41" Type="http://schemas.openxmlformats.org/officeDocument/2006/relationships/ctrlProp" Target="../ctrlProps/ctrlProp30.xml"/><Relationship Id="rId54" Type="http://schemas.openxmlformats.org/officeDocument/2006/relationships/ctrlProp" Target="../ctrlProps/ctrlProp43.xml"/><Relationship Id="rId62" Type="http://schemas.openxmlformats.org/officeDocument/2006/relationships/ctrlProp" Target="../ctrlProps/ctrlProp51.xml"/><Relationship Id="rId70" Type="http://schemas.openxmlformats.org/officeDocument/2006/relationships/ctrlProp" Target="../ctrlProps/ctrlProp59.xml"/><Relationship Id="rId75" Type="http://schemas.openxmlformats.org/officeDocument/2006/relationships/ctrlProp" Target="../ctrlProps/ctrlProp64.xml"/><Relationship Id="rId83" Type="http://schemas.openxmlformats.org/officeDocument/2006/relationships/ctrlProp" Target="../ctrlProps/ctrlProp72.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ctrlProp" Target="../ctrlProps/ctrlProp4.xml"/><Relationship Id="rId23" Type="http://schemas.openxmlformats.org/officeDocument/2006/relationships/ctrlProp" Target="../ctrlProps/ctrlProp12.xml"/><Relationship Id="rId28" Type="http://schemas.openxmlformats.org/officeDocument/2006/relationships/ctrlProp" Target="../ctrlProps/ctrlProp17.xml"/><Relationship Id="rId36" Type="http://schemas.openxmlformats.org/officeDocument/2006/relationships/ctrlProp" Target="../ctrlProps/ctrlProp25.xml"/><Relationship Id="rId49" Type="http://schemas.openxmlformats.org/officeDocument/2006/relationships/ctrlProp" Target="../ctrlProps/ctrlProp38.xml"/><Relationship Id="rId57" Type="http://schemas.openxmlformats.org/officeDocument/2006/relationships/ctrlProp" Target="../ctrlProps/ctrlProp46.xml"/><Relationship Id="rId10" Type="http://schemas.openxmlformats.org/officeDocument/2006/relationships/control" Target="../activeX/activeX4.xml"/><Relationship Id="rId31" Type="http://schemas.openxmlformats.org/officeDocument/2006/relationships/ctrlProp" Target="../ctrlProps/ctrlProp20.xml"/><Relationship Id="rId44" Type="http://schemas.openxmlformats.org/officeDocument/2006/relationships/ctrlProp" Target="../ctrlProps/ctrlProp33.xml"/><Relationship Id="rId52" Type="http://schemas.openxmlformats.org/officeDocument/2006/relationships/ctrlProp" Target="../ctrlProps/ctrlProp41.xml"/><Relationship Id="rId60" Type="http://schemas.openxmlformats.org/officeDocument/2006/relationships/ctrlProp" Target="../ctrlProps/ctrlProp49.xml"/><Relationship Id="rId65" Type="http://schemas.openxmlformats.org/officeDocument/2006/relationships/ctrlProp" Target="../ctrlProps/ctrlProp54.xml"/><Relationship Id="rId73" Type="http://schemas.openxmlformats.org/officeDocument/2006/relationships/ctrlProp" Target="../ctrlProps/ctrlProp62.xml"/><Relationship Id="rId78" Type="http://schemas.openxmlformats.org/officeDocument/2006/relationships/ctrlProp" Target="../ctrlProps/ctrlProp67.xml"/><Relationship Id="rId81" Type="http://schemas.openxmlformats.org/officeDocument/2006/relationships/ctrlProp" Target="../ctrlProps/ctrlProp70.xml"/><Relationship Id="rId86" Type="http://schemas.openxmlformats.org/officeDocument/2006/relationships/ctrlProp" Target="../ctrlProps/ctrlProp75.xml"/><Relationship Id="rId9" Type="http://schemas.openxmlformats.org/officeDocument/2006/relationships/image" Target="../media/image3.emf"/><Relationship Id="rId4" Type="http://schemas.openxmlformats.org/officeDocument/2006/relationships/control" Target="../activeX/activeX1.xml"/><Relationship Id="rId13" Type="http://schemas.openxmlformats.org/officeDocument/2006/relationships/ctrlProp" Target="../ctrlProps/ctrlProp2.xml"/><Relationship Id="rId18" Type="http://schemas.openxmlformats.org/officeDocument/2006/relationships/ctrlProp" Target="../ctrlProps/ctrlProp7.xml"/><Relationship Id="rId39" Type="http://schemas.openxmlformats.org/officeDocument/2006/relationships/ctrlProp" Target="../ctrlProps/ctrlProp28.xml"/><Relationship Id="rId34" Type="http://schemas.openxmlformats.org/officeDocument/2006/relationships/ctrlProp" Target="../ctrlProps/ctrlProp23.xml"/><Relationship Id="rId50" Type="http://schemas.openxmlformats.org/officeDocument/2006/relationships/ctrlProp" Target="../ctrlProps/ctrlProp39.xml"/><Relationship Id="rId55" Type="http://schemas.openxmlformats.org/officeDocument/2006/relationships/ctrlProp" Target="../ctrlProps/ctrlProp44.xml"/><Relationship Id="rId76" Type="http://schemas.openxmlformats.org/officeDocument/2006/relationships/ctrlProp" Target="../ctrlProps/ctrlProp65.xml"/><Relationship Id="rId7" Type="http://schemas.openxmlformats.org/officeDocument/2006/relationships/image" Target="../media/image2.emf"/><Relationship Id="rId71" Type="http://schemas.openxmlformats.org/officeDocument/2006/relationships/ctrlProp" Target="../ctrlProps/ctrlProp60.xml"/><Relationship Id="rId2" Type="http://schemas.openxmlformats.org/officeDocument/2006/relationships/drawing" Target="../drawings/drawing1.xml"/><Relationship Id="rId29" Type="http://schemas.openxmlformats.org/officeDocument/2006/relationships/ctrlProp" Target="../ctrlProps/ctrlProp18.xml"/><Relationship Id="rId24" Type="http://schemas.openxmlformats.org/officeDocument/2006/relationships/ctrlProp" Target="../ctrlProps/ctrlProp13.xml"/><Relationship Id="rId40" Type="http://schemas.openxmlformats.org/officeDocument/2006/relationships/ctrlProp" Target="../ctrlProps/ctrlProp29.xml"/><Relationship Id="rId45" Type="http://schemas.openxmlformats.org/officeDocument/2006/relationships/ctrlProp" Target="../ctrlProps/ctrlProp34.xml"/><Relationship Id="rId66" Type="http://schemas.openxmlformats.org/officeDocument/2006/relationships/ctrlProp" Target="../ctrlProps/ctrlProp55.xml"/><Relationship Id="rId87" Type="http://schemas.openxmlformats.org/officeDocument/2006/relationships/ctrlProp" Target="../ctrlProps/ctrlProp76.xml"/><Relationship Id="rId61" Type="http://schemas.openxmlformats.org/officeDocument/2006/relationships/ctrlProp" Target="../ctrlProps/ctrlProp50.xml"/><Relationship Id="rId82" Type="http://schemas.openxmlformats.org/officeDocument/2006/relationships/ctrlProp" Target="../ctrlProps/ctrlProp7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316"/>
  <sheetViews>
    <sheetView tabSelected="1" view="pageBreakPreview" topLeftCell="A102" zoomScaleNormal="55" zoomScaleSheetLayoutView="100" workbookViewId="0">
      <selection activeCell="A58" sqref="A58:M131"/>
    </sheetView>
  </sheetViews>
  <sheetFormatPr defaultColWidth="9.140625" defaultRowHeight="12.95"/>
  <cols>
    <col min="1" max="1" width="15" style="16" customWidth="1"/>
    <col min="2" max="12" width="12.85546875" style="16" customWidth="1"/>
    <col min="13" max="13" width="47.85546875" style="33" customWidth="1"/>
    <col min="14" max="16384" width="9.140625" style="3"/>
  </cols>
  <sheetData>
    <row r="1" spans="1:13" ht="47.25" customHeight="1">
      <c r="A1" s="275" t="s">
        <v>0</v>
      </c>
      <c r="B1" s="275"/>
      <c r="C1" s="275"/>
      <c r="D1" s="275"/>
      <c r="E1" s="275"/>
      <c r="F1" s="275"/>
      <c r="G1" s="275"/>
      <c r="H1" s="275"/>
      <c r="I1" s="275"/>
      <c r="J1" s="275"/>
      <c r="K1" s="275"/>
      <c r="L1" s="275"/>
    </row>
    <row r="2" spans="1:13">
      <c r="A2" s="34"/>
      <c r="B2" s="34"/>
      <c r="C2" s="34"/>
      <c r="D2" s="34"/>
      <c r="E2" s="34"/>
      <c r="F2" s="34"/>
      <c r="G2" s="34"/>
      <c r="H2" s="34"/>
      <c r="I2" s="34"/>
      <c r="J2" s="34"/>
      <c r="K2" s="34"/>
      <c r="L2" s="34"/>
    </row>
    <row r="3" spans="1:13" ht="48.75" customHeight="1">
      <c r="A3" s="34"/>
      <c r="B3" s="276" t="s">
        <v>1</v>
      </c>
      <c r="C3" s="276"/>
      <c r="D3" s="276"/>
      <c r="E3" s="276"/>
      <c r="F3" s="276"/>
      <c r="G3" s="276"/>
      <c r="H3" s="276"/>
      <c r="I3" s="276"/>
      <c r="J3" s="276"/>
      <c r="K3" s="276"/>
      <c r="L3" s="34"/>
    </row>
    <row r="4" spans="1:13" ht="13.5" thickBot="1">
      <c r="A4" s="34"/>
      <c r="B4" s="34"/>
      <c r="C4" s="34"/>
      <c r="D4" s="34"/>
      <c r="E4" s="34"/>
      <c r="F4" s="34"/>
      <c r="G4" s="34"/>
      <c r="H4" s="34"/>
      <c r="I4" s="34"/>
      <c r="J4" s="34"/>
      <c r="K4" s="34"/>
      <c r="L4" s="34"/>
    </row>
    <row r="5" spans="1:13" ht="108.75" customHeight="1" thickTop="1">
      <c r="A5" s="277" t="s">
        <v>2</v>
      </c>
      <c r="B5" s="278"/>
      <c r="C5" s="278"/>
      <c r="D5" s="278"/>
      <c r="E5" s="278"/>
      <c r="F5" s="278"/>
      <c r="G5" s="278"/>
      <c r="H5" s="278"/>
      <c r="I5" s="278"/>
      <c r="J5" s="278"/>
      <c r="K5" s="278"/>
      <c r="L5" s="279"/>
    </row>
    <row r="6" spans="1:13">
      <c r="A6" s="280"/>
      <c r="B6" s="280"/>
      <c r="C6" s="280"/>
      <c r="D6" s="280"/>
      <c r="E6" s="280"/>
      <c r="F6" s="280"/>
      <c r="G6" s="280"/>
      <c r="H6" s="280"/>
      <c r="I6" s="280"/>
      <c r="J6" s="280"/>
      <c r="K6" s="280"/>
      <c r="L6" s="280"/>
      <c r="M6" s="35"/>
    </row>
    <row r="7" spans="1:13" ht="24.95" customHeight="1">
      <c r="A7" s="198" t="s">
        <v>3</v>
      </c>
      <c r="B7" s="198"/>
      <c r="C7" s="122"/>
      <c r="D7" s="122"/>
      <c r="E7" s="199" t="s">
        <v>4</v>
      </c>
      <c r="F7" s="199"/>
      <c r="G7" s="281" t="s">
        <v>5</v>
      </c>
      <c r="H7" s="281"/>
      <c r="I7" s="199" t="s">
        <v>6</v>
      </c>
      <c r="J7" s="199"/>
      <c r="K7" s="200" t="s">
        <v>5</v>
      </c>
      <c r="L7" s="200"/>
      <c r="M7" s="35"/>
    </row>
    <row r="8" spans="1:13" ht="24.95" customHeight="1">
      <c r="A8" s="198" t="s">
        <v>7</v>
      </c>
      <c r="B8" s="198"/>
      <c r="C8" s="122"/>
      <c r="D8" s="122"/>
      <c r="E8" s="36"/>
      <c r="F8" s="36"/>
      <c r="G8" s="37"/>
      <c r="H8" s="37"/>
      <c r="I8" s="38" t="s">
        <v>8</v>
      </c>
      <c r="J8" s="39"/>
      <c r="K8" s="40"/>
      <c r="L8" s="40"/>
      <c r="M8" s="35"/>
    </row>
    <row r="9" spans="1:13" ht="24.95" customHeight="1">
      <c r="A9" s="198" t="s">
        <v>9</v>
      </c>
      <c r="B9" s="198"/>
      <c r="C9" s="122"/>
      <c r="D9" s="122"/>
      <c r="E9" s="36"/>
      <c r="F9" s="36"/>
      <c r="G9" s="37"/>
      <c r="H9" s="37"/>
      <c r="I9" s="39"/>
      <c r="J9" s="39"/>
      <c r="K9" s="40"/>
      <c r="L9" s="40"/>
      <c r="M9" s="35"/>
    </row>
    <row r="10" spans="1:13">
      <c r="A10" s="34"/>
      <c r="B10" s="34"/>
      <c r="C10" s="34"/>
      <c r="D10" s="34"/>
      <c r="E10" s="34"/>
      <c r="F10" s="34"/>
      <c r="G10" s="34"/>
      <c r="H10" s="34"/>
      <c r="I10" s="41"/>
      <c r="J10" s="34"/>
      <c r="K10" s="34"/>
      <c r="L10" s="34"/>
      <c r="M10" s="35"/>
    </row>
    <row r="11" spans="1:13" ht="24.95" customHeight="1">
      <c r="A11" s="213" t="s">
        <v>10</v>
      </c>
      <c r="B11" s="213"/>
      <c r="C11" s="213"/>
      <c r="D11" s="213" t="s">
        <v>11</v>
      </c>
      <c r="E11" s="213"/>
      <c r="F11" s="213"/>
      <c r="G11" s="213"/>
      <c r="H11" s="213"/>
      <c r="I11" s="34"/>
      <c r="J11" s="34"/>
      <c r="K11" s="34"/>
      <c r="L11" s="34"/>
      <c r="M11" s="35"/>
    </row>
    <row r="12" spans="1:13" ht="24.95" customHeight="1">
      <c r="A12" s="311"/>
      <c r="B12" s="311"/>
      <c r="C12" s="311"/>
      <c r="D12" s="206"/>
      <c r="E12" s="206"/>
      <c r="F12" s="206"/>
      <c r="G12" s="206"/>
      <c r="H12" s="206"/>
      <c r="I12" s="34"/>
      <c r="J12" s="34"/>
      <c r="K12" s="34"/>
      <c r="L12" s="34"/>
      <c r="M12" s="35"/>
    </row>
    <row r="13" spans="1:13">
      <c r="A13" s="34"/>
      <c r="B13" s="34"/>
      <c r="C13" s="34"/>
      <c r="D13" s="34"/>
      <c r="E13" s="34"/>
      <c r="F13" s="34"/>
      <c r="G13" s="34"/>
      <c r="H13" s="34"/>
      <c r="I13" s="34"/>
      <c r="J13" s="34"/>
      <c r="K13" s="34"/>
      <c r="L13" s="34"/>
      <c r="M13" s="35"/>
    </row>
    <row r="14" spans="1:13" ht="60.75" customHeight="1">
      <c r="A14" s="42" t="s">
        <v>12</v>
      </c>
      <c r="B14" s="270"/>
      <c r="C14" s="270"/>
      <c r="D14" s="270"/>
      <c r="E14" s="270"/>
      <c r="F14" s="270"/>
      <c r="G14" s="270"/>
      <c r="H14" s="270"/>
      <c r="I14" s="270"/>
      <c r="J14" s="270"/>
      <c r="K14" s="270"/>
      <c r="L14" s="270"/>
    </row>
    <row r="15" spans="1:13">
      <c r="A15" s="34"/>
      <c r="B15" s="34"/>
      <c r="C15" s="34"/>
      <c r="D15" s="34"/>
      <c r="E15" s="34"/>
      <c r="F15" s="34"/>
      <c r="G15" s="34"/>
      <c r="H15" s="34"/>
      <c r="I15" s="34"/>
      <c r="J15" s="34"/>
      <c r="K15" s="34"/>
      <c r="L15" s="34"/>
    </row>
    <row r="16" spans="1:13" ht="15" customHeight="1">
      <c r="A16" s="253" t="s">
        <v>13</v>
      </c>
      <c r="B16" s="43" t="s">
        <v>14</v>
      </c>
      <c r="C16" s="122"/>
      <c r="D16" s="122"/>
      <c r="E16" s="122"/>
      <c r="F16" s="122"/>
      <c r="G16" s="122"/>
      <c r="H16" s="122"/>
      <c r="I16" s="122"/>
      <c r="J16" s="122"/>
      <c r="K16" s="122"/>
      <c r="L16" s="122"/>
    </row>
    <row r="17" spans="1:13" ht="15" customHeight="1">
      <c r="A17" s="253"/>
      <c r="B17" s="43" t="s">
        <v>15</v>
      </c>
      <c r="C17" s="122"/>
      <c r="D17" s="122"/>
      <c r="E17" s="122"/>
      <c r="F17" s="122"/>
      <c r="G17" s="122"/>
      <c r="H17" s="122"/>
      <c r="I17" s="122"/>
      <c r="J17" s="122"/>
      <c r="K17" s="122"/>
      <c r="L17" s="122"/>
    </row>
    <row r="18" spans="1:13" ht="15" customHeight="1">
      <c r="A18" s="253"/>
      <c r="B18" s="43" t="s">
        <v>16</v>
      </c>
      <c r="C18" s="122"/>
      <c r="D18" s="122"/>
      <c r="E18" s="122"/>
      <c r="F18" s="122"/>
      <c r="G18" s="122"/>
      <c r="H18" s="122"/>
      <c r="I18" s="122"/>
      <c r="J18" s="122"/>
      <c r="K18" s="122"/>
      <c r="L18" s="122"/>
      <c r="M18" s="35"/>
    </row>
    <row r="19" spans="1:13" ht="15" customHeight="1">
      <c r="A19" s="253"/>
      <c r="B19" s="43" t="s">
        <v>17</v>
      </c>
      <c r="C19" s="122"/>
      <c r="D19" s="122"/>
      <c r="E19" s="122"/>
      <c r="F19" s="122"/>
      <c r="G19" s="122"/>
      <c r="H19" s="122"/>
      <c r="I19" s="122"/>
      <c r="J19" s="122"/>
      <c r="K19" s="122"/>
      <c r="L19" s="122"/>
      <c r="M19" s="35"/>
    </row>
    <row r="20" spans="1:13" ht="15" customHeight="1">
      <c r="A20" s="253"/>
      <c r="B20" s="43" t="s">
        <v>18</v>
      </c>
      <c r="C20" s="122"/>
      <c r="D20" s="122"/>
      <c r="E20" s="122"/>
      <c r="F20" s="122"/>
      <c r="G20" s="122"/>
      <c r="H20" s="122"/>
      <c r="I20" s="122"/>
      <c r="J20" s="122"/>
      <c r="K20" s="122"/>
      <c r="L20" s="122"/>
      <c r="M20" s="35"/>
    </row>
    <row r="21" spans="1:13">
      <c r="A21" s="34"/>
      <c r="B21" s="44"/>
      <c r="C21" s="44"/>
      <c r="D21" s="44"/>
      <c r="E21" s="44"/>
      <c r="F21" s="44"/>
      <c r="G21" s="44"/>
      <c r="H21" s="44"/>
      <c r="I21" s="44"/>
      <c r="J21" s="44"/>
      <c r="K21" s="44"/>
      <c r="L21" s="44"/>
      <c r="M21" s="35"/>
    </row>
    <row r="22" spans="1:13" ht="15" customHeight="1">
      <c r="A22" s="253" t="s">
        <v>19</v>
      </c>
      <c r="B22" s="43" t="s">
        <v>14</v>
      </c>
      <c r="C22" s="122"/>
      <c r="D22" s="122"/>
      <c r="E22" s="122"/>
      <c r="F22" s="122"/>
      <c r="G22" s="122"/>
      <c r="H22" s="122"/>
      <c r="I22" s="122"/>
      <c r="J22" s="122"/>
      <c r="K22" s="122"/>
      <c r="L22" s="122"/>
      <c r="M22" s="35"/>
    </row>
    <row r="23" spans="1:13" ht="15" customHeight="1">
      <c r="A23" s="253"/>
      <c r="B23" s="43" t="s">
        <v>15</v>
      </c>
      <c r="C23" s="122"/>
      <c r="D23" s="122"/>
      <c r="E23" s="122"/>
      <c r="F23" s="122"/>
      <c r="G23" s="122"/>
      <c r="H23" s="122"/>
      <c r="I23" s="122"/>
      <c r="J23" s="122"/>
      <c r="K23" s="122"/>
      <c r="L23" s="122"/>
      <c r="M23" s="35"/>
    </row>
    <row r="24" spans="1:13" ht="15" customHeight="1">
      <c r="A24" s="253"/>
      <c r="B24" s="43" t="s">
        <v>16</v>
      </c>
      <c r="C24" s="122"/>
      <c r="D24" s="122"/>
      <c r="E24" s="122"/>
      <c r="F24" s="122"/>
      <c r="G24" s="122"/>
      <c r="H24" s="122"/>
      <c r="I24" s="122"/>
      <c r="J24" s="122"/>
      <c r="K24" s="122"/>
      <c r="L24" s="122"/>
      <c r="M24" s="35"/>
    </row>
    <row r="25" spans="1:13" ht="15" customHeight="1">
      <c r="A25" s="253"/>
      <c r="B25" s="43" t="s">
        <v>17</v>
      </c>
      <c r="C25" s="122"/>
      <c r="D25" s="122"/>
      <c r="E25" s="122"/>
      <c r="F25" s="122"/>
      <c r="G25" s="122"/>
      <c r="H25" s="122"/>
      <c r="I25" s="122"/>
      <c r="J25" s="122"/>
      <c r="K25" s="122"/>
      <c r="L25" s="122"/>
      <c r="M25" s="35"/>
    </row>
    <row r="26" spans="1:13" ht="15" customHeight="1">
      <c r="A26" s="253"/>
      <c r="B26" s="43" t="s">
        <v>18</v>
      </c>
      <c r="C26" s="122"/>
      <c r="D26" s="122"/>
      <c r="E26" s="122"/>
      <c r="F26" s="122"/>
      <c r="G26" s="122"/>
      <c r="H26" s="122"/>
      <c r="I26" s="122"/>
      <c r="J26" s="122"/>
      <c r="K26" s="122"/>
      <c r="L26" s="122"/>
      <c r="M26" s="35"/>
    </row>
    <row r="27" spans="1:13" ht="15" customHeight="1">
      <c r="A27" s="253" t="s">
        <v>20</v>
      </c>
      <c r="B27" s="43" t="s">
        <v>14</v>
      </c>
      <c r="C27" s="122"/>
      <c r="D27" s="122"/>
      <c r="E27" s="122"/>
      <c r="F27" s="122"/>
      <c r="G27" s="122"/>
      <c r="H27" s="122"/>
      <c r="I27" s="122"/>
      <c r="J27" s="122"/>
      <c r="K27" s="122"/>
      <c r="L27" s="122"/>
      <c r="M27" s="35"/>
    </row>
    <row r="28" spans="1:13" ht="15" customHeight="1">
      <c r="A28" s="253"/>
      <c r="B28" s="43" t="s">
        <v>15</v>
      </c>
      <c r="C28" s="122"/>
      <c r="D28" s="122"/>
      <c r="E28" s="122"/>
      <c r="F28" s="122"/>
      <c r="G28" s="122"/>
      <c r="H28" s="122"/>
      <c r="I28" s="122"/>
      <c r="J28" s="122"/>
      <c r="K28" s="122"/>
      <c r="L28" s="122"/>
      <c r="M28" s="35"/>
    </row>
    <row r="29" spans="1:13" ht="15" customHeight="1">
      <c r="A29" s="253"/>
      <c r="B29" s="43" t="s">
        <v>16</v>
      </c>
      <c r="C29" s="122"/>
      <c r="D29" s="122"/>
      <c r="E29" s="122"/>
      <c r="F29" s="122"/>
      <c r="G29" s="122"/>
      <c r="H29" s="122"/>
      <c r="I29" s="122"/>
      <c r="J29" s="122"/>
      <c r="K29" s="122"/>
      <c r="L29" s="122"/>
      <c r="M29" s="35"/>
    </row>
    <row r="30" spans="1:13" ht="15" customHeight="1">
      <c r="A30" s="253"/>
      <c r="B30" s="43" t="s">
        <v>17</v>
      </c>
      <c r="C30" s="122"/>
      <c r="D30" s="122"/>
      <c r="E30" s="122"/>
      <c r="F30" s="122"/>
      <c r="G30" s="122"/>
      <c r="H30" s="122"/>
      <c r="I30" s="122"/>
      <c r="J30" s="122"/>
      <c r="K30" s="122"/>
      <c r="L30" s="122"/>
      <c r="M30" s="35"/>
    </row>
    <row r="31" spans="1:13" ht="15" customHeight="1">
      <c r="A31" s="253"/>
      <c r="B31" s="43" t="s">
        <v>18</v>
      </c>
      <c r="C31" s="122"/>
      <c r="D31" s="122"/>
      <c r="E31" s="122"/>
      <c r="F31" s="122"/>
      <c r="G31" s="122"/>
      <c r="H31" s="122"/>
      <c r="I31" s="122"/>
      <c r="J31" s="122"/>
      <c r="K31" s="122"/>
      <c r="L31" s="122"/>
      <c r="M31" s="35"/>
    </row>
    <row r="32" spans="1:13" ht="15" customHeight="1">
      <c r="A32" s="253" t="s">
        <v>21</v>
      </c>
      <c r="B32" s="43" t="s">
        <v>14</v>
      </c>
      <c r="C32" s="122"/>
      <c r="D32" s="122"/>
      <c r="E32" s="122"/>
      <c r="F32" s="122"/>
      <c r="G32" s="122"/>
      <c r="H32" s="122"/>
      <c r="I32" s="122"/>
      <c r="J32" s="122"/>
      <c r="K32" s="122"/>
      <c r="L32" s="122"/>
      <c r="M32" s="35"/>
    </row>
    <row r="33" spans="1:13" ht="15" customHeight="1">
      <c r="A33" s="253"/>
      <c r="B33" s="43" t="s">
        <v>15</v>
      </c>
      <c r="C33" s="122"/>
      <c r="D33" s="122"/>
      <c r="E33" s="122"/>
      <c r="F33" s="122"/>
      <c r="G33" s="122"/>
      <c r="H33" s="122"/>
      <c r="I33" s="122"/>
      <c r="J33" s="122"/>
      <c r="K33" s="122"/>
      <c r="L33" s="122"/>
      <c r="M33" s="35"/>
    </row>
    <row r="34" spans="1:13" ht="15" customHeight="1">
      <c r="A34" s="253"/>
      <c r="B34" s="43" t="s">
        <v>16</v>
      </c>
      <c r="C34" s="122"/>
      <c r="D34" s="122"/>
      <c r="E34" s="122"/>
      <c r="F34" s="122"/>
      <c r="G34" s="122"/>
      <c r="H34" s="122"/>
      <c r="I34" s="122"/>
      <c r="J34" s="122"/>
      <c r="K34" s="122"/>
      <c r="L34" s="122"/>
      <c r="M34" s="35"/>
    </row>
    <row r="35" spans="1:13" ht="15" customHeight="1">
      <c r="A35" s="253"/>
      <c r="B35" s="43" t="s">
        <v>17</v>
      </c>
      <c r="C35" s="122"/>
      <c r="D35" s="122"/>
      <c r="E35" s="122"/>
      <c r="F35" s="122"/>
      <c r="G35" s="122"/>
      <c r="H35" s="122"/>
      <c r="I35" s="122"/>
      <c r="J35" s="122"/>
      <c r="K35" s="122"/>
      <c r="L35" s="122"/>
      <c r="M35" s="35"/>
    </row>
    <row r="36" spans="1:13" ht="15" customHeight="1">
      <c r="A36" s="253"/>
      <c r="B36" s="43" t="s">
        <v>18</v>
      </c>
      <c r="C36" s="122"/>
      <c r="D36" s="122"/>
      <c r="E36" s="122"/>
      <c r="F36" s="122"/>
      <c r="G36" s="122"/>
      <c r="H36" s="122"/>
      <c r="I36" s="122"/>
      <c r="J36" s="122"/>
      <c r="K36" s="122"/>
      <c r="L36" s="122"/>
      <c r="M36" s="35"/>
    </row>
    <row r="37" spans="1:13" ht="15" customHeight="1">
      <c r="A37" s="253" t="s">
        <v>22</v>
      </c>
      <c r="B37" s="43" t="s">
        <v>14</v>
      </c>
      <c r="C37" s="122"/>
      <c r="D37" s="122"/>
      <c r="E37" s="122"/>
      <c r="F37" s="122"/>
      <c r="G37" s="122"/>
      <c r="H37" s="122"/>
      <c r="I37" s="122"/>
      <c r="J37" s="122"/>
      <c r="K37" s="122"/>
      <c r="L37" s="122"/>
      <c r="M37" s="35"/>
    </row>
    <row r="38" spans="1:13" ht="15" customHeight="1">
      <c r="A38" s="253"/>
      <c r="B38" s="43" t="s">
        <v>15</v>
      </c>
      <c r="C38" s="122"/>
      <c r="D38" s="122"/>
      <c r="E38" s="122"/>
      <c r="F38" s="122"/>
      <c r="G38" s="122"/>
      <c r="H38" s="122"/>
      <c r="I38" s="122"/>
      <c r="J38" s="122"/>
      <c r="K38" s="122"/>
      <c r="L38" s="122"/>
      <c r="M38" s="35"/>
    </row>
    <row r="39" spans="1:13" ht="15" customHeight="1">
      <c r="A39" s="253"/>
      <c r="B39" s="43" t="s">
        <v>16</v>
      </c>
      <c r="C39" s="122"/>
      <c r="D39" s="122"/>
      <c r="E39" s="122"/>
      <c r="F39" s="122"/>
      <c r="G39" s="122"/>
      <c r="H39" s="122"/>
      <c r="I39" s="122"/>
      <c r="J39" s="122"/>
      <c r="K39" s="122"/>
      <c r="L39" s="122"/>
      <c r="M39" s="35"/>
    </row>
    <row r="40" spans="1:13" ht="15" customHeight="1">
      <c r="A40" s="253"/>
      <c r="B40" s="43" t="s">
        <v>17</v>
      </c>
      <c r="C40" s="122"/>
      <c r="D40" s="122"/>
      <c r="E40" s="122"/>
      <c r="F40" s="122"/>
      <c r="G40" s="122"/>
      <c r="H40" s="122"/>
      <c r="I40" s="122"/>
      <c r="J40" s="122"/>
      <c r="K40" s="122"/>
      <c r="L40" s="122"/>
      <c r="M40" s="35"/>
    </row>
    <row r="41" spans="1:13" ht="15" customHeight="1">
      <c r="A41" s="254"/>
      <c r="B41" s="45" t="s">
        <v>18</v>
      </c>
      <c r="C41" s="267"/>
      <c r="D41" s="267"/>
      <c r="E41" s="267"/>
      <c r="F41" s="267"/>
      <c r="G41" s="267"/>
      <c r="H41" s="267"/>
      <c r="I41" s="267"/>
      <c r="J41" s="267"/>
      <c r="K41" s="267"/>
      <c r="L41" s="267"/>
      <c r="M41" s="35"/>
    </row>
    <row r="42" spans="1:13" ht="15" customHeight="1">
      <c r="A42" s="253" t="s">
        <v>23</v>
      </c>
      <c r="B42" s="43" t="s">
        <v>14</v>
      </c>
      <c r="C42" s="122"/>
      <c r="D42" s="122"/>
      <c r="E42" s="122"/>
      <c r="F42" s="122"/>
      <c r="G42" s="122"/>
      <c r="H42" s="122"/>
      <c r="I42" s="122"/>
      <c r="J42" s="122"/>
      <c r="K42" s="122"/>
      <c r="L42" s="122"/>
      <c r="M42" s="35"/>
    </row>
    <row r="43" spans="1:13" ht="15" customHeight="1">
      <c r="A43" s="253"/>
      <c r="B43" s="43" t="s">
        <v>15</v>
      </c>
      <c r="C43" s="122"/>
      <c r="D43" s="122"/>
      <c r="E43" s="122"/>
      <c r="F43" s="122"/>
      <c r="G43" s="122"/>
      <c r="H43" s="122"/>
      <c r="I43" s="122"/>
      <c r="J43" s="122"/>
      <c r="K43" s="122"/>
      <c r="L43" s="122"/>
      <c r="M43" s="35"/>
    </row>
    <row r="44" spans="1:13" ht="15" customHeight="1">
      <c r="A44" s="253"/>
      <c r="B44" s="43" t="s">
        <v>16</v>
      </c>
      <c r="C44" s="122"/>
      <c r="D44" s="122"/>
      <c r="E44" s="122"/>
      <c r="F44" s="122"/>
      <c r="G44" s="122"/>
      <c r="H44" s="122"/>
      <c r="I44" s="122"/>
      <c r="J44" s="122"/>
      <c r="K44" s="122"/>
      <c r="L44" s="122"/>
      <c r="M44" s="35"/>
    </row>
    <row r="45" spans="1:13" ht="15" customHeight="1">
      <c r="A45" s="253"/>
      <c r="B45" s="43" t="s">
        <v>17</v>
      </c>
      <c r="C45" s="122"/>
      <c r="D45" s="122"/>
      <c r="E45" s="122"/>
      <c r="F45" s="122"/>
      <c r="G45" s="122"/>
      <c r="H45" s="122"/>
      <c r="I45" s="122"/>
      <c r="J45" s="122"/>
      <c r="K45" s="122"/>
      <c r="L45" s="122"/>
      <c r="M45" s="35"/>
    </row>
    <row r="46" spans="1:13" ht="15" customHeight="1">
      <c r="A46" s="253"/>
      <c r="B46" s="43" t="s">
        <v>18</v>
      </c>
      <c r="C46" s="122"/>
      <c r="D46" s="122"/>
      <c r="E46" s="122"/>
      <c r="F46" s="122"/>
      <c r="G46" s="122"/>
      <c r="H46" s="122"/>
      <c r="I46" s="122"/>
      <c r="J46" s="122"/>
      <c r="K46" s="122"/>
      <c r="L46" s="122"/>
      <c r="M46" s="35"/>
    </row>
    <row r="47" spans="1:13">
      <c r="A47" s="44"/>
      <c r="B47" s="44"/>
      <c r="C47" s="44"/>
      <c r="D47" s="44"/>
      <c r="E47" s="44"/>
      <c r="F47" s="44"/>
      <c r="G47" s="44"/>
      <c r="H47" s="44"/>
      <c r="I47" s="44"/>
      <c r="J47" s="44"/>
      <c r="K47" s="44"/>
      <c r="L47" s="44"/>
      <c r="M47" s="35"/>
    </row>
    <row r="48" spans="1:13" ht="15" customHeight="1">
      <c r="A48" s="208" t="s">
        <v>24</v>
      </c>
      <c r="B48" s="43" t="s">
        <v>14</v>
      </c>
      <c r="C48" s="122"/>
      <c r="D48" s="122"/>
      <c r="E48" s="122"/>
      <c r="F48" s="122"/>
      <c r="G48" s="122"/>
      <c r="H48" s="122"/>
      <c r="I48" s="122"/>
      <c r="J48" s="122"/>
      <c r="K48" s="122"/>
      <c r="L48" s="122"/>
      <c r="M48" s="35"/>
    </row>
    <row r="49" spans="1:13" ht="15" customHeight="1">
      <c r="A49" s="208"/>
      <c r="B49" s="43" t="s">
        <v>15</v>
      </c>
      <c r="C49" s="122"/>
      <c r="D49" s="122"/>
      <c r="E49" s="122"/>
      <c r="F49" s="122"/>
      <c r="G49" s="122"/>
      <c r="H49" s="122"/>
      <c r="I49" s="122"/>
      <c r="J49" s="122"/>
      <c r="K49" s="122"/>
      <c r="L49" s="122"/>
      <c r="M49" s="35"/>
    </row>
    <row r="50" spans="1:13" ht="15" customHeight="1">
      <c r="A50" s="208"/>
      <c r="B50" s="43" t="s">
        <v>16</v>
      </c>
      <c r="C50" s="122"/>
      <c r="D50" s="122"/>
      <c r="E50" s="122"/>
      <c r="F50" s="122"/>
      <c r="G50" s="122"/>
      <c r="H50" s="122"/>
      <c r="I50" s="122"/>
      <c r="J50" s="122"/>
      <c r="K50" s="122"/>
      <c r="L50" s="122"/>
      <c r="M50" s="35"/>
    </row>
    <row r="51" spans="1:13" ht="15" customHeight="1">
      <c r="A51" s="208"/>
      <c r="B51" s="43" t="s">
        <v>17</v>
      </c>
      <c r="C51" s="122"/>
      <c r="D51" s="122"/>
      <c r="E51" s="122"/>
      <c r="F51" s="122"/>
      <c r="G51" s="122"/>
      <c r="H51" s="122"/>
      <c r="I51" s="122"/>
      <c r="J51" s="122"/>
      <c r="K51" s="122"/>
      <c r="L51" s="122"/>
      <c r="M51" s="35"/>
    </row>
    <row r="52" spans="1:13" ht="15" customHeight="1">
      <c r="A52" s="208"/>
      <c r="B52" s="43" t="s">
        <v>18</v>
      </c>
      <c r="C52" s="122"/>
      <c r="D52" s="122"/>
      <c r="E52" s="122"/>
      <c r="F52" s="122"/>
      <c r="G52" s="122"/>
      <c r="H52" s="122"/>
      <c r="I52" s="122"/>
      <c r="J52" s="122"/>
      <c r="K52" s="122"/>
      <c r="L52" s="122"/>
      <c r="M52" s="35"/>
    </row>
    <row r="53" spans="1:13" ht="15" customHeight="1">
      <c r="A53" s="208"/>
      <c r="B53" s="43" t="s">
        <v>25</v>
      </c>
      <c r="C53" s="122"/>
      <c r="D53" s="122"/>
      <c r="E53" s="122"/>
      <c r="F53" s="122"/>
      <c r="G53" s="122"/>
      <c r="H53" s="122"/>
      <c r="I53" s="122"/>
      <c r="J53" s="122"/>
      <c r="K53" s="122"/>
      <c r="L53" s="122"/>
      <c r="M53" s="35"/>
    </row>
    <row r="54" spans="1:13">
      <c r="A54" s="34"/>
      <c r="B54" s="34"/>
      <c r="C54" s="34"/>
      <c r="D54" s="34"/>
      <c r="E54" s="34"/>
      <c r="F54" s="34"/>
      <c r="G54" s="34"/>
      <c r="H54" s="34"/>
      <c r="I54" s="34"/>
      <c r="J54" s="34"/>
      <c r="K54" s="34"/>
      <c r="L54" s="34"/>
      <c r="M54" s="35"/>
    </row>
    <row r="55" spans="1:13" ht="24.95" customHeight="1">
      <c r="A55" s="208" t="s">
        <v>26</v>
      </c>
      <c r="B55" s="46" t="s">
        <v>27</v>
      </c>
      <c r="C55" s="209">
        <v>5</v>
      </c>
      <c r="D55" s="209"/>
      <c r="E55" s="209"/>
      <c r="F55" s="209"/>
      <c r="G55" s="209"/>
      <c r="H55" s="209"/>
      <c r="I55" s="209"/>
      <c r="J55" s="209"/>
      <c r="K55" s="209"/>
      <c r="L55" s="209"/>
      <c r="M55" s="35"/>
    </row>
    <row r="56" spans="1:13" ht="24.95" customHeight="1">
      <c r="A56" s="208"/>
      <c r="B56" s="47" t="s">
        <v>28</v>
      </c>
      <c r="C56" s="210">
        <v>6</v>
      </c>
      <c r="D56" s="210"/>
      <c r="E56" s="210"/>
      <c r="F56" s="268" t="s">
        <v>29</v>
      </c>
      <c r="G56" s="269"/>
      <c r="H56" s="210"/>
      <c r="I56" s="211"/>
      <c r="J56" s="48"/>
      <c r="K56" s="79"/>
      <c r="L56" s="80"/>
      <c r="M56" s="35" t="s">
        <v>30</v>
      </c>
    </row>
    <row r="57" spans="1:13" ht="15.75" customHeight="1">
      <c r="A57" s="49"/>
      <c r="B57" s="50"/>
      <c r="C57" s="51"/>
      <c r="D57" s="51"/>
      <c r="E57" s="51"/>
      <c r="F57" s="34"/>
      <c r="G57" s="51"/>
      <c r="H57" s="51"/>
      <c r="I57" s="51"/>
      <c r="J57" s="51"/>
      <c r="K57" s="51"/>
      <c r="L57" s="51"/>
      <c r="M57" s="35"/>
    </row>
    <row r="58" spans="1:13" ht="27" customHeight="1">
      <c r="A58" s="312" t="s">
        <v>31</v>
      </c>
      <c r="B58" s="313"/>
      <c r="C58" s="313"/>
      <c r="D58" s="313"/>
      <c r="E58" s="313"/>
      <c r="F58" s="313"/>
      <c r="G58" s="313"/>
      <c r="H58" s="313"/>
      <c r="I58" s="313"/>
      <c r="J58" s="313"/>
      <c r="K58" s="313"/>
      <c r="L58" s="314"/>
      <c r="M58" s="35"/>
    </row>
    <row r="59" spans="1:13" ht="15.75" customHeight="1">
      <c r="A59" s="97"/>
      <c r="B59" s="98"/>
      <c r="C59" s="98"/>
      <c r="D59" s="98"/>
      <c r="E59" s="98"/>
      <c r="F59" s="98"/>
      <c r="G59" s="98"/>
      <c r="H59" s="98"/>
      <c r="J59" s="96"/>
      <c r="K59" s="96"/>
      <c r="L59" s="99" t="s">
        <v>32</v>
      </c>
      <c r="M59" s="35"/>
    </row>
    <row r="60" spans="1:13" ht="15.75" customHeight="1">
      <c r="A60" s="214" t="s">
        <v>33</v>
      </c>
      <c r="B60" s="255" t="s">
        <v>34</v>
      </c>
      <c r="C60" s="256"/>
      <c r="D60" s="256"/>
      <c r="E60" s="256"/>
      <c r="F60" s="256"/>
      <c r="G60" s="256"/>
      <c r="H60" s="256"/>
      <c r="I60" s="256"/>
      <c r="J60" s="256"/>
      <c r="K60" s="271"/>
      <c r="L60" s="154" t="b">
        <v>1</v>
      </c>
      <c r="M60" s="35"/>
    </row>
    <row r="61" spans="1:13" ht="15.75" customHeight="1">
      <c r="A61" s="215"/>
      <c r="B61" s="272"/>
      <c r="C61" s="261"/>
      <c r="D61" s="261"/>
      <c r="E61" s="261"/>
      <c r="F61" s="261"/>
      <c r="G61" s="261"/>
      <c r="H61" s="261"/>
      <c r="I61" s="261"/>
      <c r="J61" s="261"/>
      <c r="K61" s="262"/>
      <c r="L61" s="154"/>
      <c r="M61" s="35"/>
    </row>
    <row r="62" spans="1:13" ht="15.75" customHeight="1">
      <c r="A62" s="216"/>
      <c r="B62" s="273"/>
      <c r="C62" s="265"/>
      <c r="D62" s="265"/>
      <c r="E62" s="265"/>
      <c r="F62" s="265"/>
      <c r="G62" s="265"/>
      <c r="H62" s="265"/>
      <c r="I62" s="265"/>
      <c r="J62" s="265"/>
      <c r="K62" s="266"/>
      <c r="L62" s="154"/>
      <c r="M62" s="35"/>
    </row>
    <row r="63" spans="1:13" ht="15.75" customHeight="1">
      <c r="A63" s="214" t="s">
        <v>35</v>
      </c>
      <c r="B63" s="255" t="s">
        <v>36</v>
      </c>
      <c r="C63" s="256"/>
      <c r="D63" s="256"/>
      <c r="E63" s="256"/>
      <c r="F63" s="256"/>
      <c r="G63" s="256"/>
      <c r="H63" s="256"/>
      <c r="I63" s="257"/>
      <c r="J63" s="257"/>
      <c r="K63" s="258"/>
      <c r="L63" s="154" t="b">
        <v>1</v>
      </c>
      <c r="M63" s="35"/>
    </row>
    <row r="64" spans="1:13" ht="15.75" customHeight="1">
      <c r="A64" s="215"/>
      <c r="B64" s="259"/>
      <c r="C64" s="260"/>
      <c r="D64" s="260"/>
      <c r="E64" s="260"/>
      <c r="F64" s="260"/>
      <c r="G64" s="260"/>
      <c r="H64" s="260"/>
      <c r="I64" s="261"/>
      <c r="J64" s="261"/>
      <c r="K64" s="262"/>
      <c r="L64" s="154"/>
      <c r="M64" s="35"/>
    </row>
    <row r="65" spans="1:13" ht="15.75" customHeight="1">
      <c r="A65" s="216"/>
      <c r="B65" s="263"/>
      <c r="C65" s="264"/>
      <c r="D65" s="264"/>
      <c r="E65" s="264"/>
      <c r="F65" s="264"/>
      <c r="G65" s="264"/>
      <c r="H65" s="264"/>
      <c r="I65" s="265"/>
      <c r="J65" s="265"/>
      <c r="K65" s="266"/>
      <c r="L65" s="154"/>
      <c r="M65" s="35"/>
    </row>
    <row r="66" spans="1:13" ht="15.75" customHeight="1">
      <c r="A66" s="214" t="s">
        <v>37</v>
      </c>
      <c r="B66" s="255" t="s">
        <v>38</v>
      </c>
      <c r="C66" s="256"/>
      <c r="D66" s="256"/>
      <c r="E66" s="256"/>
      <c r="F66" s="256"/>
      <c r="G66" s="256"/>
      <c r="H66" s="256"/>
      <c r="I66" s="257"/>
      <c r="J66" s="257"/>
      <c r="K66" s="258"/>
      <c r="L66" s="154" t="b">
        <v>1</v>
      </c>
      <c r="M66" s="35"/>
    </row>
    <row r="67" spans="1:13" ht="15.75" customHeight="1">
      <c r="A67" s="215"/>
      <c r="B67" s="259"/>
      <c r="C67" s="260"/>
      <c r="D67" s="260"/>
      <c r="E67" s="260"/>
      <c r="F67" s="260"/>
      <c r="G67" s="260"/>
      <c r="H67" s="260"/>
      <c r="I67" s="261"/>
      <c r="J67" s="261"/>
      <c r="K67" s="262"/>
      <c r="L67" s="154"/>
      <c r="M67" s="35"/>
    </row>
    <row r="68" spans="1:13" ht="15.75" customHeight="1">
      <c r="A68" s="216"/>
      <c r="B68" s="263"/>
      <c r="C68" s="264"/>
      <c r="D68" s="264"/>
      <c r="E68" s="264"/>
      <c r="F68" s="264"/>
      <c r="G68" s="264"/>
      <c r="H68" s="264"/>
      <c r="I68" s="265"/>
      <c r="J68" s="265"/>
      <c r="K68" s="266"/>
      <c r="L68" s="154"/>
      <c r="M68" s="35"/>
    </row>
    <row r="69" spans="1:13" ht="15.75" customHeight="1">
      <c r="A69" s="214" t="s">
        <v>39</v>
      </c>
      <c r="B69" s="255" t="s">
        <v>40</v>
      </c>
      <c r="C69" s="256"/>
      <c r="D69" s="256"/>
      <c r="E69" s="256"/>
      <c r="F69" s="256"/>
      <c r="G69" s="256"/>
      <c r="H69" s="256"/>
      <c r="I69" s="257"/>
      <c r="J69" s="257"/>
      <c r="K69" s="258"/>
      <c r="L69" s="154" t="b">
        <v>1</v>
      </c>
      <c r="M69" s="35"/>
    </row>
    <row r="70" spans="1:13" ht="15.75" customHeight="1">
      <c r="A70" s="215"/>
      <c r="B70" s="259"/>
      <c r="C70" s="260"/>
      <c r="D70" s="260"/>
      <c r="E70" s="260"/>
      <c r="F70" s="260"/>
      <c r="G70" s="260"/>
      <c r="H70" s="260"/>
      <c r="I70" s="261"/>
      <c r="J70" s="261"/>
      <c r="K70" s="262"/>
      <c r="L70" s="154"/>
      <c r="M70" s="35"/>
    </row>
    <row r="71" spans="1:13" ht="15.75" customHeight="1">
      <c r="A71" s="216"/>
      <c r="B71" s="263"/>
      <c r="C71" s="264"/>
      <c r="D71" s="264"/>
      <c r="E71" s="264"/>
      <c r="F71" s="264"/>
      <c r="G71" s="264"/>
      <c r="H71" s="264"/>
      <c r="I71" s="265"/>
      <c r="J71" s="265"/>
      <c r="K71" s="266"/>
      <c r="L71" s="154"/>
      <c r="M71" s="35"/>
    </row>
    <row r="72" spans="1:13" ht="15.75" customHeight="1">
      <c r="A72" s="214" t="s">
        <v>41</v>
      </c>
      <c r="B72" s="255" t="s">
        <v>42</v>
      </c>
      <c r="C72" s="256"/>
      <c r="D72" s="256"/>
      <c r="E72" s="256"/>
      <c r="F72" s="256"/>
      <c r="G72" s="256"/>
      <c r="H72" s="256"/>
      <c r="I72" s="257"/>
      <c r="J72" s="257"/>
      <c r="K72" s="258"/>
      <c r="L72" s="154" t="b">
        <v>0</v>
      </c>
      <c r="M72" s="183" t="s">
        <v>43</v>
      </c>
    </row>
    <row r="73" spans="1:13" ht="15.75" customHeight="1">
      <c r="A73" s="215"/>
      <c r="B73" s="259"/>
      <c r="C73" s="260"/>
      <c r="D73" s="260"/>
      <c r="E73" s="260"/>
      <c r="F73" s="260"/>
      <c r="G73" s="260"/>
      <c r="H73" s="260"/>
      <c r="I73" s="261"/>
      <c r="J73" s="261"/>
      <c r="K73" s="262"/>
      <c r="L73" s="154"/>
      <c r="M73" s="183"/>
    </row>
    <row r="74" spans="1:13" ht="15.75" customHeight="1">
      <c r="A74" s="216"/>
      <c r="B74" s="263"/>
      <c r="C74" s="264"/>
      <c r="D74" s="264"/>
      <c r="E74" s="264"/>
      <c r="F74" s="264"/>
      <c r="G74" s="264"/>
      <c r="H74" s="264"/>
      <c r="I74" s="265"/>
      <c r="J74" s="265"/>
      <c r="K74" s="266"/>
      <c r="L74" s="154"/>
      <c r="M74" s="183"/>
    </row>
    <row r="75" spans="1:13" ht="15.75" customHeight="1">
      <c r="A75" s="214" t="s">
        <v>44</v>
      </c>
      <c r="B75" s="255" t="s">
        <v>45</v>
      </c>
      <c r="C75" s="256"/>
      <c r="D75" s="256"/>
      <c r="E75" s="256"/>
      <c r="F75" s="256"/>
      <c r="G75" s="256"/>
      <c r="H75" s="256"/>
      <c r="I75" s="257"/>
      <c r="J75" s="257"/>
      <c r="K75" s="258"/>
      <c r="L75" s="154" t="b">
        <v>0</v>
      </c>
      <c r="M75" s="183" t="s">
        <v>46</v>
      </c>
    </row>
    <row r="76" spans="1:13" ht="15.75" customHeight="1">
      <c r="A76" s="215"/>
      <c r="B76" s="259"/>
      <c r="C76" s="260"/>
      <c r="D76" s="260"/>
      <c r="E76" s="260"/>
      <c r="F76" s="260"/>
      <c r="G76" s="260"/>
      <c r="H76" s="260"/>
      <c r="I76" s="261"/>
      <c r="J76" s="261"/>
      <c r="K76" s="262"/>
      <c r="L76" s="154"/>
      <c r="M76" s="183"/>
    </row>
    <row r="77" spans="1:13" ht="15.75" customHeight="1">
      <c r="A77" s="216"/>
      <c r="B77" s="263"/>
      <c r="C77" s="264"/>
      <c r="D77" s="264"/>
      <c r="E77" s="264"/>
      <c r="F77" s="264"/>
      <c r="G77" s="264"/>
      <c r="H77" s="264"/>
      <c r="I77" s="265"/>
      <c r="J77" s="265"/>
      <c r="K77" s="266"/>
      <c r="L77" s="154"/>
      <c r="M77" s="183"/>
    </row>
    <row r="78" spans="1:13" ht="15.75" customHeight="1">
      <c r="A78" s="214" t="s">
        <v>47</v>
      </c>
      <c r="B78" s="255" t="s">
        <v>48</v>
      </c>
      <c r="C78" s="256"/>
      <c r="D78" s="256"/>
      <c r="E78" s="256"/>
      <c r="F78" s="256"/>
      <c r="G78" s="256"/>
      <c r="H78" s="256"/>
      <c r="I78" s="257"/>
      <c r="J78" s="257"/>
      <c r="K78" s="258"/>
      <c r="L78" s="154" t="b">
        <v>0</v>
      </c>
      <c r="M78" s="183" t="s">
        <v>46</v>
      </c>
    </row>
    <row r="79" spans="1:13" ht="15.75" customHeight="1">
      <c r="A79" s="215"/>
      <c r="B79" s="259"/>
      <c r="C79" s="260"/>
      <c r="D79" s="260"/>
      <c r="E79" s="260"/>
      <c r="F79" s="260"/>
      <c r="G79" s="260"/>
      <c r="H79" s="260"/>
      <c r="I79" s="261"/>
      <c r="J79" s="261"/>
      <c r="K79" s="262"/>
      <c r="L79" s="154"/>
      <c r="M79" s="183"/>
    </row>
    <row r="80" spans="1:13" ht="15.75" customHeight="1">
      <c r="A80" s="216"/>
      <c r="B80" s="263"/>
      <c r="C80" s="264"/>
      <c r="D80" s="264"/>
      <c r="E80" s="264"/>
      <c r="F80" s="264"/>
      <c r="G80" s="264"/>
      <c r="H80" s="264"/>
      <c r="I80" s="265"/>
      <c r="J80" s="265"/>
      <c r="K80" s="266"/>
      <c r="L80" s="154"/>
      <c r="M80" s="183"/>
    </row>
    <row r="81" spans="1:13" ht="15.75" customHeight="1">
      <c r="A81" s="214" t="s">
        <v>49</v>
      </c>
      <c r="B81" s="255" t="s">
        <v>50</v>
      </c>
      <c r="C81" s="256"/>
      <c r="D81" s="256"/>
      <c r="E81" s="256"/>
      <c r="F81" s="256"/>
      <c r="G81" s="256"/>
      <c r="H81" s="256"/>
      <c r="I81" s="257"/>
      <c r="J81" s="257"/>
      <c r="K81" s="258"/>
      <c r="L81" s="154" t="b">
        <v>0</v>
      </c>
      <c r="M81" s="183" t="s">
        <v>51</v>
      </c>
    </row>
    <row r="82" spans="1:13" ht="15.75" customHeight="1">
      <c r="A82" s="215"/>
      <c r="B82" s="259"/>
      <c r="C82" s="260"/>
      <c r="D82" s="260"/>
      <c r="E82" s="260"/>
      <c r="F82" s="260"/>
      <c r="G82" s="260"/>
      <c r="H82" s="260"/>
      <c r="I82" s="261"/>
      <c r="J82" s="261"/>
      <c r="K82" s="262"/>
      <c r="L82" s="154"/>
      <c r="M82" s="183"/>
    </row>
    <row r="83" spans="1:13" ht="15.75" customHeight="1">
      <c r="A83" s="216"/>
      <c r="B83" s="263"/>
      <c r="C83" s="264"/>
      <c r="D83" s="264"/>
      <c r="E83" s="264"/>
      <c r="F83" s="264"/>
      <c r="G83" s="264"/>
      <c r="H83" s="264"/>
      <c r="I83" s="265"/>
      <c r="J83" s="265"/>
      <c r="K83" s="266"/>
      <c r="L83" s="154"/>
      <c r="M83" s="183"/>
    </row>
    <row r="84" spans="1:13" ht="15.75" customHeight="1">
      <c r="A84" s="214" t="s">
        <v>52</v>
      </c>
      <c r="B84" s="255" t="s">
        <v>53</v>
      </c>
      <c r="C84" s="256"/>
      <c r="D84" s="256"/>
      <c r="E84" s="256"/>
      <c r="F84" s="256"/>
      <c r="G84" s="256"/>
      <c r="H84" s="256"/>
      <c r="I84" s="257"/>
      <c r="J84" s="257"/>
      <c r="K84" s="258"/>
      <c r="L84" s="154" t="b">
        <v>1</v>
      </c>
      <c r="M84" s="35"/>
    </row>
    <row r="85" spans="1:13" ht="15.75" customHeight="1">
      <c r="A85" s="215"/>
      <c r="B85" s="259"/>
      <c r="C85" s="260"/>
      <c r="D85" s="260"/>
      <c r="E85" s="260"/>
      <c r="F85" s="260"/>
      <c r="G85" s="260"/>
      <c r="H85" s="260"/>
      <c r="I85" s="261"/>
      <c r="J85" s="261"/>
      <c r="K85" s="262"/>
      <c r="L85" s="154"/>
      <c r="M85" s="35"/>
    </row>
    <row r="86" spans="1:13" ht="15.75" customHeight="1">
      <c r="A86" s="216"/>
      <c r="B86" s="263"/>
      <c r="C86" s="264"/>
      <c r="D86" s="264"/>
      <c r="E86" s="264"/>
      <c r="F86" s="264"/>
      <c r="G86" s="264"/>
      <c r="H86" s="264"/>
      <c r="I86" s="265"/>
      <c r="J86" s="265"/>
      <c r="K86" s="266"/>
      <c r="L86" s="154"/>
      <c r="M86" s="35"/>
    </row>
    <row r="87" spans="1:13" ht="15.75" customHeight="1">
      <c r="A87" s="214" t="s">
        <v>54</v>
      </c>
      <c r="B87" s="255" t="s">
        <v>55</v>
      </c>
      <c r="C87" s="256"/>
      <c r="D87" s="256"/>
      <c r="E87" s="256"/>
      <c r="F87" s="256"/>
      <c r="G87" s="256"/>
      <c r="H87" s="256"/>
      <c r="I87" s="257"/>
      <c r="J87" s="257"/>
      <c r="K87" s="258"/>
      <c r="L87" s="154" t="b">
        <v>1</v>
      </c>
      <c r="M87" s="35"/>
    </row>
    <row r="88" spans="1:13" ht="15.75" customHeight="1">
      <c r="A88" s="215"/>
      <c r="B88" s="259"/>
      <c r="C88" s="260"/>
      <c r="D88" s="260"/>
      <c r="E88" s="260"/>
      <c r="F88" s="260"/>
      <c r="G88" s="260"/>
      <c r="H88" s="260"/>
      <c r="I88" s="261"/>
      <c r="J88" s="261"/>
      <c r="K88" s="262"/>
      <c r="L88" s="154"/>
      <c r="M88" s="35"/>
    </row>
    <row r="89" spans="1:13" ht="15.75" customHeight="1">
      <c r="A89" s="216"/>
      <c r="B89" s="263"/>
      <c r="C89" s="264"/>
      <c r="D89" s="264"/>
      <c r="E89" s="264"/>
      <c r="F89" s="264"/>
      <c r="G89" s="264"/>
      <c r="H89" s="264"/>
      <c r="I89" s="265"/>
      <c r="J89" s="265"/>
      <c r="K89" s="266"/>
      <c r="L89" s="154"/>
      <c r="M89" s="35"/>
    </row>
    <row r="90" spans="1:13" ht="15.75" customHeight="1">
      <c r="A90" s="214" t="s">
        <v>56</v>
      </c>
      <c r="B90" s="255" t="s">
        <v>57</v>
      </c>
      <c r="C90" s="256"/>
      <c r="D90" s="256"/>
      <c r="E90" s="256"/>
      <c r="F90" s="256"/>
      <c r="G90" s="256"/>
      <c r="H90" s="256"/>
      <c r="I90" s="257"/>
      <c r="J90" s="257"/>
      <c r="K90" s="258"/>
      <c r="L90" s="154" t="b">
        <v>0</v>
      </c>
      <c r="M90" s="183" t="s">
        <v>58</v>
      </c>
    </row>
    <row r="91" spans="1:13" ht="15.75" customHeight="1">
      <c r="A91" s="215"/>
      <c r="B91" s="259"/>
      <c r="C91" s="260"/>
      <c r="D91" s="260"/>
      <c r="E91" s="260"/>
      <c r="F91" s="260"/>
      <c r="G91" s="260"/>
      <c r="H91" s="260"/>
      <c r="I91" s="261"/>
      <c r="J91" s="261"/>
      <c r="K91" s="262"/>
      <c r="L91" s="154"/>
      <c r="M91" s="183"/>
    </row>
    <row r="92" spans="1:13" ht="15.75" customHeight="1">
      <c r="A92" s="216"/>
      <c r="B92" s="263"/>
      <c r="C92" s="264"/>
      <c r="D92" s="264"/>
      <c r="E92" s="264"/>
      <c r="F92" s="264"/>
      <c r="G92" s="264"/>
      <c r="H92" s="264"/>
      <c r="I92" s="265"/>
      <c r="J92" s="265"/>
      <c r="K92" s="266"/>
      <c r="L92" s="154"/>
      <c r="M92" s="183"/>
    </row>
    <row r="93" spans="1:13" ht="15.75" customHeight="1">
      <c r="A93" s="214" t="s">
        <v>59</v>
      </c>
      <c r="B93" s="255" t="s">
        <v>60</v>
      </c>
      <c r="C93" s="256"/>
      <c r="D93" s="256"/>
      <c r="E93" s="256"/>
      <c r="F93" s="256"/>
      <c r="G93" s="256"/>
      <c r="H93" s="256"/>
      <c r="I93" s="257"/>
      <c r="J93" s="257"/>
      <c r="K93" s="258"/>
      <c r="L93" s="154" t="b">
        <v>1</v>
      </c>
      <c r="M93" s="35"/>
    </row>
    <row r="94" spans="1:13" ht="15.75" customHeight="1">
      <c r="A94" s="215"/>
      <c r="B94" s="259"/>
      <c r="C94" s="260"/>
      <c r="D94" s="260"/>
      <c r="E94" s="260"/>
      <c r="F94" s="260"/>
      <c r="G94" s="260"/>
      <c r="H94" s="260"/>
      <c r="I94" s="261"/>
      <c r="J94" s="261"/>
      <c r="K94" s="262"/>
      <c r="L94" s="154"/>
      <c r="M94" s="35"/>
    </row>
    <row r="95" spans="1:13" ht="15.75" customHeight="1">
      <c r="A95" s="216"/>
      <c r="B95" s="263"/>
      <c r="C95" s="264"/>
      <c r="D95" s="264"/>
      <c r="E95" s="264"/>
      <c r="F95" s="264"/>
      <c r="G95" s="264"/>
      <c r="H95" s="264"/>
      <c r="I95" s="265"/>
      <c r="J95" s="265"/>
      <c r="K95" s="266"/>
      <c r="L95" s="154"/>
      <c r="M95" s="35"/>
    </row>
    <row r="96" spans="1:13" ht="15.75" customHeight="1">
      <c r="A96" s="214" t="s">
        <v>61</v>
      </c>
      <c r="B96" s="255" t="s">
        <v>62</v>
      </c>
      <c r="C96" s="256"/>
      <c r="D96" s="256"/>
      <c r="E96" s="256"/>
      <c r="F96" s="256"/>
      <c r="G96" s="256"/>
      <c r="H96" s="256"/>
      <c r="I96" s="257"/>
      <c r="J96" s="257"/>
      <c r="K96" s="258"/>
      <c r="L96" s="154" t="b">
        <v>0</v>
      </c>
      <c r="M96" s="183" t="s">
        <v>63</v>
      </c>
    </row>
    <row r="97" spans="1:13" ht="15.75" customHeight="1">
      <c r="A97" s="215"/>
      <c r="B97" s="259"/>
      <c r="C97" s="260"/>
      <c r="D97" s="260"/>
      <c r="E97" s="260"/>
      <c r="F97" s="260"/>
      <c r="G97" s="260"/>
      <c r="H97" s="260"/>
      <c r="I97" s="261"/>
      <c r="J97" s="261"/>
      <c r="K97" s="262"/>
      <c r="L97" s="154"/>
      <c r="M97" s="183"/>
    </row>
    <row r="98" spans="1:13" ht="15.75" customHeight="1">
      <c r="A98" s="216"/>
      <c r="B98" s="263"/>
      <c r="C98" s="264"/>
      <c r="D98" s="264"/>
      <c r="E98" s="264"/>
      <c r="F98" s="264"/>
      <c r="G98" s="264"/>
      <c r="H98" s="264"/>
      <c r="I98" s="265"/>
      <c r="J98" s="265"/>
      <c r="K98" s="266"/>
      <c r="L98" s="154"/>
      <c r="M98" s="183"/>
    </row>
    <row r="99" spans="1:13" ht="15.75" customHeight="1">
      <c r="A99" s="214" t="s">
        <v>64</v>
      </c>
      <c r="B99" s="255" t="s">
        <v>65</v>
      </c>
      <c r="C99" s="256"/>
      <c r="D99" s="256"/>
      <c r="E99" s="256"/>
      <c r="F99" s="256"/>
      <c r="G99" s="256"/>
      <c r="H99" s="256"/>
      <c r="I99" s="257"/>
      <c r="J99" s="257"/>
      <c r="K99" s="258"/>
      <c r="L99" s="154" t="b">
        <v>1</v>
      </c>
      <c r="M99" s="35"/>
    </row>
    <row r="100" spans="1:13" ht="15.75" customHeight="1">
      <c r="A100" s="215"/>
      <c r="B100" s="259"/>
      <c r="C100" s="260"/>
      <c r="D100" s="260"/>
      <c r="E100" s="260"/>
      <c r="F100" s="260"/>
      <c r="G100" s="260"/>
      <c r="H100" s="260"/>
      <c r="I100" s="261"/>
      <c r="J100" s="261"/>
      <c r="K100" s="262"/>
      <c r="L100" s="154"/>
      <c r="M100" s="35"/>
    </row>
    <row r="101" spans="1:13" ht="15.75" customHeight="1">
      <c r="A101" s="216"/>
      <c r="B101" s="263"/>
      <c r="C101" s="264"/>
      <c r="D101" s="264"/>
      <c r="E101" s="264"/>
      <c r="F101" s="264"/>
      <c r="G101" s="264"/>
      <c r="H101" s="264"/>
      <c r="I101" s="265"/>
      <c r="J101" s="265"/>
      <c r="K101" s="266"/>
      <c r="L101" s="154"/>
      <c r="M101" s="35"/>
    </row>
    <row r="102" spans="1:13" ht="15.75" customHeight="1">
      <c r="A102" s="214" t="s">
        <v>66</v>
      </c>
      <c r="B102" s="255" t="s">
        <v>67</v>
      </c>
      <c r="C102" s="256"/>
      <c r="D102" s="256"/>
      <c r="E102" s="256"/>
      <c r="F102" s="256"/>
      <c r="G102" s="256"/>
      <c r="H102" s="256"/>
      <c r="I102" s="257"/>
      <c r="J102" s="257"/>
      <c r="K102" s="258"/>
      <c r="L102" s="154" t="b">
        <v>0</v>
      </c>
      <c r="M102" s="183" t="s">
        <v>68</v>
      </c>
    </row>
    <row r="103" spans="1:13" ht="15.75" customHeight="1">
      <c r="A103" s="215"/>
      <c r="B103" s="259"/>
      <c r="C103" s="260"/>
      <c r="D103" s="260"/>
      <c r="E103" s="260"/>
      <c r="F103" s="260"/>
      <c r="G103" s="260"/>
      <c r="H103" s="260"/>
      <c r="I103" s="261"/>
      <c r="J103" s="261"/>
      <c r="K103" s="262"/>
      <c r="L103" s="154"/>
      <c r="M103" s="183"/>
    </row>
    <row r="104" spans="1:13" ht="15.75" customHeight="1">
      <c r="A104" s="216"/>
      <c r="B104" s="263"/>
      <c r="C104" s="264"/>
      <c r="D104" s="264"/>
      <c r="E104" s="264"/>
      <c r="F104" s="264"/>
      <c r="G104" s="264"/>
      <c r="H104" s="264"/>
      <c r="I104" s="265"/>
      <c r="J104" s="265"/>
      <c r="K104" s="266"/>
      <c r="L104" s="154"/>
      <c r="M104" s="183"/>
    </row>
    <row r="105" spans="1:13" ht="15.75" customHeight="1">
      <c r="A105" s="214" t="s">
        <v>69</v>
      </c>
      <c r="B105" s="255" t="s">
        <v>70</v>
      </c>
      <c r="C105" s="256"/>
      <c r="D105" s="256"/>
      <c r="E105" s="256"/>
      <c r="F105" s="256"/>
      <c r="G105" s="256"/>
      <c r="H105" s="256"/>
      <c r="I105" s="257"/>
      <c r="J105" s="257"/>
      <c r="K105" s="258"/>
      <c r="L105" s="154" t="b">
        <v>0</v>
      </c>
      <c r="M105" s="183" t="s">
        <v>71</v>
      </c>
    </row>
    <row r="106" spans="1:13" ht="15.75" customHeight="1">
      <c r="A106" s="215"/>
      <c r="B106" s="259"/>
      <c r="C106" s="260"/>
      <c r="D106" s="260"/>
      <c r="E106" s="260"/>
      <c r="F106" s="260"/>
      <c r="G106" s="260"/>
      <c r="H106" s="260"/>
      <c r="I106" s="261"/>
      <c r="J106" s="261"/>
      <c r="K106" s="262"/>
      <c r="L106" s="154"/>
      <c r="M106" s="183"/>
    </row>
    <row r="107" spans="1:13" ht="15.75" customHeight="1">
      <c r="A107" s="216"/>
      <c r="B107" s="263"/>
      <c r="C107" s="264"/>
      <c r="D107" s="264"/>
      <c r="E107" s="264"/>
      <c r="F107" s="264"/>
      <c r="G107" s="264"/>
      <c r="H107" s="264"/>
      <c r="I107" s="265"/>
      <c r="J107" s="265"/>
      <c r="K107" s="266"/>
      <c r="L107" s="154"/>
      <c r="M107" s="183"/>
    </row>
    <row r="108" spans="1:13" ht="15.75" customHeight="1">
      <c r="A108" s="214" t="s">
        <v>72</v>
      </c>
      <c r="B108" s="255" t="s">
        <v>73</v>
      </c>
      <c r="C108" s="256"/>
      <c r="D108" s="256"/>
      <c r="E108" s="256"/>
      <c r="F108" s="256"/>
      <c r="G108" s="256"/>
      <c r="H108" s="256"/>
      <c r="I108" s="257"/>
      <c r="J108" s="257"/>
      <c r="K108" s="258"/>
      <c r="L108" s="154" t="b">
        <v>0</v>
      </c>
      <c r="M108" s="183" t="s">
        <v>74</v>
      </c>
    </row>
    <row r="109" spans="1:13" ht="15.75" customHeight="1">
      <c r="A109" s="215"/>
      <c r="B109" s="259"/>
      <c r="C109" s="260"/>
      <c r="D109" s="260"/>
      <c r="E109" s="260"/>
      <c r="F109" s="260"/>
      <c r="G109" s="260"/>
      <c r="H109" s="260"/>
      <c r="I109" s="261"/>
      <c r="J109" s="261"/>
      <c r="K109" s="262"/>
      <c r="L109" s="154"/>
      <c r="M109" s="183"/>
    </row>
    <row r="110" spans="1:13" ht="15.75" customHeight="1">
      <c r="A110" s="216"/>
      <c r="B110" s="263"/>
      <c r="C110" s="264"/>
      <c r="D110" s="264"/>
      <c r="E110" s="264"/>
      <c r="F110" s="264"/>
      <c r="G110" s="264"/>
      <c r="H110" s="264"/>
      <c r="I110" s="265"/>
      <c r="J110" s="265"/>
      <c r="K110" s="266"/>
      <c r="L110" s="154"/>
      <c r="M110" s="183"/>
    </row>
    <row r="111" spans="1:13" ht="15.75" customHeight="1">
      <c r="A111" s="214" t="s">
        <v>75</v>
      </c>
      <c r="B111" s="255" t="s">
        <v>76</v>
      </c>
      <c r="C111" s="256"/>
      <c r="D111" s="256"/>
      <c r="E111" s="256"/>
      <c r="F111" s="256"/>
      <c r="G111" s="256"/>
      <c r="H111" s="256"/>
      <c r="I111" s="257"/>
      <c r="J111" s="257"/>
      <c r="K111" s="258"/>
      <c r="L111" s="154" t="b">
        <v>0</v>
      </c>
      <c r="M111" s="183" t="s">
        <v>77</v>
      </c>
    </row>
    <row r="112" spans="1:13" ht="15.75" customHeight="1">
      <c r="A112" s="215"/>
      <c r="B112" s="259"/>
      <c r="C112" s="260"/>
      <c r="D112" s="260"/>
      <c r="E112" s="260"/>
      <c r="F112" s="260"/>
      <c r="G112" s="260"/>
      <c r="H112" s="260"/>
      <c r="I112" s="261"/>
      <c r="J112" s="261"/>
      <c r="K112" s="262"/>
      <c r="L112" s="154" t="b">
        <v>0</v>
      </c>
      <c r="M112" s="183"/>
    </row>
    <row r="113" spans="1:13" ht="15.75" customHeight="1">
      <c r="A113" s="215"/>
      <c r="B113" s="263"/>
      <c r="C113" s="264"/>
      <c r="D113" s="264"/>
      <c r="E113" s="264"/>
      <c r="F113" s="264"/>
      <c r="G113" s="264"/>
      <c r="H113" s="264"/>
      <c r="I113" s="265"/>
      <c r="J113" s="265"/>
      <c r="K113" s="266"/>
      <c r="L113" s="154"/>
      <c r="M113" s="183"/>
    </row>
    <row r="114" spans="1:13" ht="15.75" customHeight="1">
      <c r="A114" s="215"/>
      <c r="B114" s="255" t="s">
        <v>78</v>
      </c>
      <c r="C114" s="256"/>
      <c r="D114" s="256"/>
      <c r="E114" s="256"/>
      <c r="F114" s="256"/>
      <c r="G114" s="256"/>
      <c r="H114" s="256"/>
      <c r="I114" s="257"/>
      <c r="J114" s="257"/>
      <c r="K114" s="258"/>
      <c r="L114" s="154" t="b">
        <v>0</v>
      </c>
      <c r="M114" s="183" t="s">
        <v>79</v>
      </c>
    </row>
    <row r="115" spans="1:13" ht="15.75" customHeight="1">
      <c r="A115" s="215"/>
      <c r="B115" s="259"/>
      <c r="C115" s="260"/>
      <c r="D115" s="260"/>
      <c r="E115" s="260"/>
      <c r="F115" s="260"/>
      <c r="G115" s="260"/>
      <c r="H115" s="260"/>
      <c r="I115" s="261"/>
      <c r="J115" s="261"/>
      <c r="K115" s="262"/>
      <c r="L115" s="154" t="b">
        <v>1</v>
      </c>
      <c r="M115" s="183"/>
    </row>
    <row r="116" spans="1:13" ht="15.75" customHeight="1">
      <c r="A116" s="215"/>
      <c r="B116" s="263"/>
      <c r="C116" s="264"/>
      <c r="D116" s="264"/>
      <c r="E116" s="264"/>
      <c r="F116" s="264"/>
      <c r="G116" s="264"/>
      <c r="H116" s="264"/>
      <c r="I116" s="265"/>
      <c r="J116" s="265"/>
      <c r="K116" s="266"/>
      <c r="L116" s="154"/>
      <c r="M116" s="183"/>
    </row>
    <row r="117" spans="1:13" ht="15.75" customHeight="1">
      <c r="A117" s="215"/>
      <c r="B117" s="255" t="s">
        <v>80</v>
      </c>
      <c r="C117" s="256"/>
      <c r="D117" s="256"/>
      <c r="E117" s="256"/>
      <c r="F117" s="256"/>
      <c r="G117" s="256"/>
      <c r="H117" s="256"/>
      <c r="I117" s="257"/>
      <c r="J117" s="257"/>
      <c r="K117" s="258"/>
      <c r="L117" s="154" t="b">
        <v>0</v>
      </c>
      <c r="M117" s="183" t="s">
        <v>81</v>
      </c>
    </row>
    <row r="118" spans="1:13" ht="15.75" customHeight="1">
      <c r="A118" s="215"/>
      <c r="B118" s="259"/>
      <c r="C118" s="260"/>
      <c r="D118" s="260"/>
      <c r="E118" s="260"/>
      <c r="F118" s="260"/>
      <c r="G118" s="260"/>
      <c r="H118" s="260"/>
      <c r="I118" s="261"/>
      <c r="J118" s="261"/>
      <c r="K118" s="262"/>
      <c r="L118" s="154" t="b">
        <v>1</v>
      </c>
      <c r="M118" s="183"/>
    </row>
    <row r="119" spans="1:13" ht="15.75" customHeight="1">
      <c r="A119" s="215"/>
      <c r="B119" s="263"/>
      <c r="C119" s="264"/>
      <c r="D119" s="264"/>
      <c r="E119" s="264"/>
      <c r="F119" s="264"/>
      <c r="G119" s="264"/>
      <c r="H119" s="264"/>
      <c r="I119" s="265"/>
      <c r="J119" s="265"/>
      <c r="K119" s="266"/>
      <c r="L119" s="154"/>
      <c r="M119" s="183"/>
    </row>
    <row r="120" spans="1:13" ht="15.75" customHeight="1">
      <c r="A120" s="215"/>
      <c r="B120" s="255" t="s">
        <v>82</v>
      </c>
      <c r="C120" s="256"/>
      <c r="D120" s="256"/>
      <c r="E120" s="256"/>
      <c r="F120" s="256"/>
      <c r="G120" s="256"/>
      <c r="H120" s="256"/>
      <c r="I120" s="257"/>
      <c r="J120" s="257"/>
      <c r="K120" s="258"/>
      <c r="L120" s="154" t="b">
        <v>0</v>
      </c>
      <c r="M120" s="183" t="s">
        <v>83</v>
      </c>
    </row>
    <row r="121" spans="1:13" ht="15.75" customHeight="1">
      <c r="A121" s="215"/>
      <c r="B121" s="259"/>
      <c r="C121" s="260"/>
      <c r="D121" s="260"/>
      <c r="E121" s="260"/>
      <c r="F121" s="260"/>
      <c r="G121" s="260"/>
      <c r="H121" s="260"/>
      <c r="I121" s="261"/>
      <c r="J121" s="261"/>
      <c r="K121" s="262"/>
      <c r="L121" s="154"/>
      <c r="M121" s="183"/>
    </row>
    <row r="122" spans="1:13" ht="15.75" customHeight="1">
      <c r="A122" s="215"/>
      <c r="B122" s="263"/>
      <c r="C122" s="264"/>
      <c r="D122" s="264"/>
      <c r="E122" s="264"/>
      <c r="F122" s="264"/>
      <c r="G122" s="264"/>
      <c r="H122" s="264"/>
      <c r="I122" s="265"/>
      <c r="J122" s="265"/>
      <c r="K122" s="266"/>
      <c r="L122" s="154"/>
      <c r="M122" s="183"/>
    </row>
    <row r="123" spans="1:13" ht="15.75" customHeight="1">
      <c r="A123" s="215"/>
      <c r="B123" s="255" t="s">
        <v>84</v>
      </c>
      <c r="C123" s="256"/>
      <c r="D123" s="256"/>
      <c r="E123" s="256"/>
      <c r="F123" s="256"/>
      <c r="G123" s="256"/>
      <c r="H123" s="256"/>
      <c r="I123" s="257"/>
      <c r="J123" s="257"/>
      <c r="K123" s="258"/>
      <c r="L123" s="154" t="b">
        <v>0</v>
      </c>
      <c r="M123" s="183" t="s">
        <v>85</v>
      </c>
    </row>
    <row r="124" spans="1:13" ht="15.75" customHeight="1">
      <c r="A124" s="215"/>
      <c r="B124" s="259"/>
      <c r="C124" s="260"/>
      <c r="D124" s="260"/>
      <c r="E124" s="260"/>
      <c r="F124" s="260"/>
      <c r="G124" s="260"/>
      <c r="H124" s="260"/>
      <c r="I124" s="261"/>
      <c r="J124" s="261"/>
      <c r="K124" s="262"/>
      <c r="L124" s="154"/>
      <c r="M124" s="183"/>
    </row>
    <row r="125" spans="1:13" ht="15.75" customHeight="1">
      <c r="A125" s="215"/>
      <c r="B125" s="263"/>
      <c r="C125" s="264"/>
      <c r="D125" s="264"/>
      <c r="E125" s="264"/>
      <c r="F125" s="264"/>
      <c r="G125" s="264"/>
      <c r="H125" s="264"/>
      <c r="I125" s="265"/>
      <c r="J125" s="265"/>
      <c r="K125" s="266"/>
      <c r="L125" s="154"/>
      <c r="M125" s="183"/>
    </row>
    <row r="126" spans="1:13" ht="15.75" customHeight="1">
      <c r="A126" s="215"/>
      <c r="B126" s="255" t="s">
        <v>86</v>
      </c>
      <c r="C126" s="256"/>
      <c r="D126" s="256"/>
      <c r="E126" s="256"/>
      <c r="F126" s="256"/>
      <c r="G126" s="256"/>
      <c r="H126" s="256"/>
      <c r="I126" s="257"/>
      <c r="J126" s="257"/>
      <c r="K126" s="258"/>
      <c r="L126" s="154" t="b">
        <v>0</v>
      </c>
      <c r="M126" s="183" t="s">
        <v>87</v>
      </c>
    </row>
    <row r="127" spans="1:13" ht="15.75" customHeight="1">
      <c r="A127" s="215"/>
      <c r="B127" s="259"/>
      <c r="C127" s="260"/>
      <c r="D127" s="260"/>
      <c r="E127" s="260"/>
      <c r="F127" s="260"/>
      <c r="G127" s="260"/>
      <c r="H127" s="260"/>
      <c r="I127" s="261"/>
      <c r="J127" s="261"/>
      <c r="K127" s="262"/>
      <c r="L127" s="154"/>
      <c r="M127" s="183"/>
    </row>
    <row r="128" spans="1:13" ht="15.75" customHeight="1">
      <c r="A128" s="216"/>
      <c r="B128" s="263"/>
      <c r="C128" s="264"/>
      <c r="D128" s="264"/>
      <c r="E128" s="264"/>
      <c r="F128" s="264"/>
      <c r="G128" s="264"/>
      <c r="H128" s="264"/>
      <c r="I128" s="265"/>
      <c r="J128" s="265"/>
      <c r="K128" s="266"/>
      <c r="L128" s="154"/>
      <c r="M128" s="183"/>
    </row>
    <row r="129" spans="1:13" ht="15.75" customHeight="1">
      <c r="A129" s="178" t="s">
        <v>88</v>
      </c>
      <c r="B129" s="330" t="s">
        <v>89</v>
      </c>
      <c r="C129" s="331"/>
      <c r="D129" s="331"/>
      <c r="E129" s="331"/>
      <c r="F129" s="331"/>
      <c r="G129" s="331"/>
      <c r="H129" s="331"/>
      <c r="I129" s="257"/>
      <c r="J129" s="257"/>
      <c r="K129" s="258"/>
      <c r="L129" s="154" t="b">
        <v>0</v>
      </c>
      <c r="M129" s="35"/>
    </row>
    <row r="130" spans="1:13" ht="15.75" customHeight="1">
      <c r="A130" s="178"/>
      <c r="B130" s="332"/>
      <c r="C130" s="333"/>
      <c r="D130" s="333"/>
      <c r="E130" s="333"/>
      <c r="F130" s="333"/>
      <c r="G130" s="333"/>
      <c r="H130" s="333"/>
      <c r="I130" s="261"/>
      <c r="J130" s="261"/>
      <c r="K130" s="262"/>
      <c r="L130" s="154"/>
      <c r="M130" s="35"/>
    </row>
    <row r="131" spans="1:13" ht="15.75" customHeight="1">
      <c r="A131" s="178"/>
      <c r="B131" s="334"/>
      <c r="C131" s="335"/>
      <c r="D131" s="335"/>
      <c r="E131" s="335"/>
      <c r="F131" s="335"/>
      <c r="G131" s="335"/>
      <c r="H131" s="335"/>
      <c r="I131" s="265"/>
      <c r="J131" s="265"/>
      <c r="K131" s="266"/>
      <c r="L131" s="154"/>
      <c r="M131" s="35"/>
    </row>
    <row r="132" spans="1:13" ht="15.75" customHeight="1">
      <c r="A132" s="34"/>
      <c r="B132" s="34"/>
      <c r="C132" s="34"/>
      <c r="D132" s="34"/>
      <c r="E132" s="34"/>
      <c r="F132" s="34"/>
      <c r="G132" s="34"/>
      <c r="H132" s="34"/>
      <c r="I132" s="34"/>
      <c r="M132" s="35"/>
    </row>
    <row r="133" spans="1:13" ht="27.75" customHeight="1">
      <c r="A133" s="177" t="s">
        <v>90</v>
      </c>
      <c r="B133" s="177"/>
      <c r="C133" s="177"/>
      <c r="D133" s="177"/>
      <c r="E133" s="177"/>
      <c r="F133" s="177"/>
      <c r="G133" s="177"/>
      <c r="H133" s="177"/>
      <c r="I133" s="177"/>
      <c r="J133" s="212"/>
      <c r="K133" s="212"/>
      <c r="L133" s="212"/>
      <c r="M133" s="35"/>
    </row>
    <row r="134" spans="1:13" ht="15" customHeight="1">
      <c r="A134" s="213" t="s">
        <v>91</v>
      </c>
      <c r="B134" s="213"/>
      <c r="C134" s="213"/>
      <c r="D134" s="213"/>
      <c r="E134" s="213"/>
      <c r="F134" s="213" t="s">
        <v>92</v>
      </c>
      <c r="G134" s="213"/>
      <c r="H134" s="213"/>
      <c r="I134" s="213"/>
      <c r="J134" s="213"/>
      <c r="K134" s="213"/>
      <c r="L134" s="213"/>
      <c r="M134" s="35"/>
    </row>
    <row r="135" spans="1:13" ht="117" customHeight="1">
      <c r="A135" s="114" t="s">
        <v>93</v>
      </c>
      <c r="B135" s="115"/>
      <c r="C135" s="115"/>
      <c r="D135" s="115"/>
      <c r="E135" s="116"/>
      <c r="F135" s="114" t="s">
        <v>94</v>
      </c>
      <c r="G135" s="115"/>
      <c r="H135" s="115"/>
      <c r="I135" s="115"/>
      <c r="J135" s="115"/>
      <c r="K135" s="115"/>
      <c r="L135" s="116"/>
      <c r="M135" s="35"/>
    </row>
    <row r="136" spans="1:13" ht="117" customHeight="1">
      <c r="A136" s="203"/>
      <c r="B136" s="204"/>
      <c r="C136" s="204"/>
      <c r="D136" s="204"/>
      <c r="E136" s="205"/>
      <c r="F136" s="117"/>
      <c r="G136" s="118"/>
      <c r="H136" s="118"/>
      <c r="I136" s="118"/>
      <c r="J136" s="118"/>
      <c r="K136" s="118"/>
      <c r="L136" s="119"/>
      <c r="M136" s="35"/>
    </row>
    <row r="137" spans="1:13" ht="24.95" customHeight="1">
      <c r="A137" s="117"/>
      <c r="B137" s="118"/>
      <c r="C137" s="118"/>
      <c r="D137" s="118"/>
      <c r="E137" s="119"/>
      <c r="F137" s="199" t="s">
        <v>95</v>
      </c>
      <c r="G137" s="199"/>
      <c r="H137" s="199"/>
      <c r="I137" s="206"/>
      <c r="J137" s="206"/>
      <c r="K137" s="206"/>
      <c r="L137" s="206"/>
      <c r="M137" s="35"/>
    </row>
    <row r="138" spans="1:13" ht="24.95" customHeight="1">
      <c r="A138" s="128" t="s">
        <v>96</v>
      </c>
      <c r="B138" s="128"/>
      <c r="C138" s="207"/>
      <c r="D138" s="207"/>
      <c r="E138" s="207"/>
      <c r="F138" s="207"/>
      <c r="G138" s="207"/>
      <c r="H138" s="207"/>
      <c r="I138" s="207"/>
      <c r="J138" s="207"/>
      <c r="K138" s="207"/>
      <c r="L138" s="207"/>
      <c r="M138" s="35"/>
    </row>
    <row r="139" spans="1:13" ht="24.95" customHeight="1">
      <c r="A139" s="128" t="s">
        <v>97</v>
      </c>
      <c r="B139" s="128"/>
      <c r="C139" s="122"/>
      <c r="D139" s="122"/>
      <c r="E139" s="122"/>
      <c r="F139" s="122"/>
      <c r="G139" s="122"/>
      <c r="H139" s="122"/>
      <c r="I139" s="122"/>
      <c r="J139" s="122" t="b">
        <v>0</v>
      </c>
      <c r="K139" s="122"/>
      <c r="L139" s="122"/>
      <c r="M139" s="35"/>
    </row>
    <row r="140" spans="1:13">
      <c r="A140" s="34"/>
      <c r="B140" s="34"/>
      <c r="C140" s="34"/>
      <c r="D140" s="34"/>
      <c r="E140" s="34"/>
      <c r="F140" s="34"/>
      <c r="G140" s="34"/>
      <c r="H140" s="34"/>
      <c r="I140" s="34"/>
      <c r="J140" s="34"/>
      <c r="K140" s="34"/>
      <c r="L140" s="34"/>
      <c r="M140" s="35"/>
    </row>
    <row r="141" spans="1:13" ht="53.45" customHeight="1">
      <c r="A141" s="128" t="s">
        <v>98</v>
      </c>
      <c r="B141" s="128"/>
      <c r="C141" s="274"/>
      <c r="D141" s="274"/>
      <c r="E141" s="274"/>
      <c r="F141" s="274"/>
      <c r="G141" s="274"/>
      <c r="H141" s="274"/>
      <c r="I141" s="274"/>
      <c r="J141" s="274"/>
      <c r="K141" s="274"/>
      <c r="L141" s="274"/>
      <c r="M141" s="35"/>
    </row>
    <row r="142" spans="1:13">
      <c r="A142" s="34"/>
      <c r="B142" s="34"/>
      <c r="C142" s="34"/>
      <c r="D142" s="34"/>
      <c r="E142" s="34"/>
      <c r="F142" s="34"/>
      <c r="G142" s="34"/>
      <c r="H142" s="34"/>
      <c r="I142" s="34"/>
      <c r="J142" s="34"/>
      <c r="K142" s="34"/>
      <c r="L142" s="34"/>
      <c r="M142" s="35"/>
    </row>
    <row r="143" spans="1:13" ht="35.450000000000003" customHeight="1">
      <c r="A143" s="218" t="s">
        <v>99</v>
      </c>
      <c r="B143" s="52" t="s">
        <v>100</v>
      </c>
      <c r="C143" s="52" t="s">
        <v>101</v>
      </c>
      <c r="D143" s="52" t="s">
        <v>102</v>
      </c>
      <c r="E143" s="52" t="s">
        <v>103</v>
      </c>
      <c r="F143" s="52" t="s">
        <v>104</v>
      </c>
      <c r="G143" s="52" t="s">
        <v>105</v>
      </c>
      <c r="H143" s="52" t="s">
        <v>106</v>
      </c>
      <c r="I143" s="28" t="s">
        <v>107</v>
      </c>
      <c r="J143" s="28" t="s">
        <v>108</v>
      </c>
      <c r="K143" s="28" t="s">
        <v>109</v>
      </c>
      <c r="L143" s="53"/>
      <c r="M143" s="35"/>
    </row>
    <row r="144" spans="1:13" ht="20.100000000000001" customHeight="1">
      <c r="A144" s="218"/>
      <c r="B144" s="81" t="b">
        <v>0</v>
      </c>
      <c r="C144" s="81" t="b">
        <v>0</v>
      </c>
      <c r="D144" s="81" t="b">
        <v>0</v>
      </c>
      <c r="E144" s="81" t="b">
        <v>0</v>
      </c>
      <c r="F144" s="81" t="b">
        <v>0</v>
      </c>
      <c r="G144" s="81" t="b">
        <v>0</v>
      </c>
      <c r="H144" s="81" t="b">
        <v>0</v>
      </c>
      <c r="I144" s="81" t="b">
        <v>0</v>
      </c>
      <c r="J144" s="81" t="b">
        <v>0</v>
      </c>
      <c r="K144" s="81" t="b">
        <v>0</v>
      </c>
      <c r="L144" s="54"/>
      <c r="M144" s="35"/>
    </row>
    <row r="145" spans="1:13" ht="20.100000000000001" customHeight="1">
      <c r="A145" s="218"/>
      <c r="B145" s="55" t="s">
        <v>110</v>
      </c>
      <c r="C145" s="19"/>
      <c r="D145" s="56" t="s">
        <v>111</v>
      </c>
      <c r="E145" s="57"/>
      <c r="F145" s="57"/>
      <c r="G145" s="57"/>
      <c r="H145" s="57"/>
      <c r="I145" s="57"/>
      <c r="J145" s="57"/>
      <c r="K145" s="58"/>
      <c r="L145" s="58"/>
      <c r="M145" s="35"/>
    </row>
    <row r="146" spans="1:13" ht="20.100000000000001" customHeight="1">
      <c r="A146" s="218"/>
      <c r="B146" s="220" t="b">
        <v>0</v>
      </c>
      <c r="C146" s="221"/>
      <c r="D146" s="57"/>
      <c r="E146" s="57"/>
      <c r="F146" s="57"/>
      <c r="G146" s="57"/>
      <c r="H146" s="57"/>
      <c r="I146" s="57"/>
      <c r="J146" s="57"/>
      <c r="K146" s="58"/>
      <c r="L146" s="58"/>
      <c r="M146" s="35"/>
    </row>
    <row r="147" spans="1:13">
      <c r="A147" s="34"/>
      <c r="B147" s="34"/>
      <c r="C147" s="34"/>
      <c r="D147" s="34"/>
      <c r="E147" s="34"/>
      <c r="F147" s="34"/>
      <c r="G147" s="34"/>
      <c r="H147" s="34"/>
      <c r="I147" s="34"/>
      <c r="J147" s="34"/>
      <c r="K147" s="34"/>
      <c r="L147" s="34"/>
      <c r="M147" s="35"/>
    </row>
    <row r="148" spans="1:13" ht="32.25" customHeight="1">
      <c r="A148" s="218"/>
      <c r="B148" s="218"/>
      <c r="C148" s="218"/>
      <c r="D148" s="218"/>
      <c r="E148" s="128" t="s">
        <v>112</v>
      </c>
      <c r="F148" s="128">
        <v>3</v>
      </c>
      <c r="G148" s="219">
        <v>3</v>
      </c>
      <c r="H148" s="219"/>
      <c r="I148" s="128" t="s">
        <v>113</v>
      </c>
      <c r="J148" s="128"/>
      <c r="K148" s="219">
        <v>3</v>
      </c>
      <c r="L148" s="219"/>
      <c r="M148" s="35"/>
    </row>
    <row r="149" spans="1:13" ht="15" customHeight="1">
      <c r="A149" s="57"/>
      <c r="B149" s="57"/>
      <c r="C149" s="57"/>
      <c r="D149" s="57"/>
      <c r="E149" s="57"/>
      <c r="F149" s="57"/>
      <c r="G149" s="57"/>
      <c r="H149" s="57"/>
      <c r="I149" s="58"/>
      <c r="J149" s="58"/>
      <c r="K149" s="34"/>
      <c r="L149" s="34"/>
      <c r="M149" s="35"/>
    </row>
    <row r="150" spans="1:13" ht="33" customHeight="1">
      <c r="A150" s="128" t="s">
        <v>114</v>
      </c>
      <c r="B150" s="210">
        <v>3</v>
      </c>
      <c r="C150" s="210"/>
      <c r="D150" s="81" t="b">
        <v>0</v>
      </c>
      <c r="E150" s="82" t="b">
        <v>0</v>
      </c>
      <c r="F150" s="34"/>
      <c r="G150" s="34"/>
      <c r="H150" s="34"/>
      <c r="I150" s="34"/>
      <c r="J150" s="34"/>
      <c r="K150" s="34"/>
      <c r="L150" s="34"/>
      <c r="M150" s="35"/>
    </row>
    <row r="151" spans="1:13" ht="24" customHeight="1">
      <c r="A151" s="128"/>
      <c r="B151" s="222" t="s">
        <v>115</v>
      </c>
      <c r="C151" s="222"/>
      <c r="D151" s="222" t="s">
        <v>116</v>
      </c>
      <c r="E151" s="222"/>
      <c r="F151" s="122"/>
      <c r="G151" s="122"/>
      <c r="H151" s="122"/>
      <c r="I151" s="122"/>
      <c r="J151" s="122"/>
      <c r="K151" s="122"/>
      <c r="L151" s="122"/>
      <c r="M151" s="35" t="s">
        <v>117</v>
      </c>
    </row>
    <row r="152" spans="1:13" ht="24" customHeight="1">
      <c r="A152" s="128"/>
      <c r="B152" s="222"/>
      <c r="C152" s="222"/>
      <c r="D152" s="222" t="s">
        <v>15</v>
      </c>
      <c r="E152" s="222"/>
      <c r="F152" s="122"/>
      <c r="G152" s="122"/>
      <c r="H152" s="122"/>
      <c r="I152" s="122"/>
      <c r="J152" s="122"/>
      <c r="K152" s="122"/>
      <c r="L152" s="122"/>
      <c r="M152" s="35"/>
    </row>
    <row r="153" spans="1:13" ht="24" customHeight="1">
      <c r="A153" s="128"/>
      <c r="B153" s="222"/>
      <c r="C153" s="222"/>
      <c r="D153" s="222" t="s">
        <v>118</v>
      </c>
      <c r="E153" s="222"/>
      <c r="F153" s="122"/>
      <c r="G153" s="122"/>
      <c r="H153" s="122"/>
      <c r="I153" s="122"/>
      <c r="J153" s="122"/>
      <c r="K153" s="122"/>
      <c r="L153" s="122"/>
      <c r="M153" s="35"/>
    </row>
    <row r="154" spans="1:13" ht="15" customHeight="1">
      <c r="A154" s="34"/>
      <c r="B154" s="34"/>
      <c r="C154" s="34"/>
      <c r="D154" s="34"/>
      <c r="E154" s="34"/>
      <c r="F154" s="34"/>
      <c r="G154" s="34"/>
      <c r="H154" s="34"/>
      <c r="I154" s="34"/>
      <c r="J154" s="34"/>
      <c r="K154" s="34"/>
      <c r="L154" s="34"/>
      <c r="M154" s="35"/>
    </row>
    <row r="155" spans="1:13" ht="25.5" customHeight="1">
      <c r="A155" s="177" t="s">
        <v>119</v>
      </c>
      <c r="B155" s="177"/>
      <c r="C155" s="177"/>
      <c r="D155" s="177"/>
      <c r="E155" s="177"/>
      <c r="F155" s="177"/>
      <c r="G155" s="177"/>
      <c r="H155" s="177"/>
      <c r="I155" s="177"/>
      <c r="J155" s="177"/>
      <c r="K155" s="177"/>
      <c r="L155" s="177"/>
      <c r="M155" s="35"/>
    </row>
    <row r="156" spans="1:13" ht="36" customHeight="1">
      <c r="A156" s="223" t="s">
        <v>120</v>
      </c>
      <c r="B156" s="223"/>
      <c r="C156" s="223"/>
      <c r="D156" s="223"/>
      <c r="E156" s="223"/>
      <c r="F156" s="223"/>
      <c r="G156" s="223"/>
      <c r="H156" s="223"/>
      <c r="I156" s="223"/>
      <c r="J156" s="223"/>
      <c r="K156" s="223"/>
      <c r="L156" s="223"/>
      <c r="M156" s="35"/>
    </row>
    <row r="157" spans="1:13" ht="15.75" customHeight="1">
      <c r="A157" s="59"/>
      <c r="B157" s="201" t="s">
        <v>119</v>
      </c>
      <c r="C157" s="201"/>
      <c r="D157" s="201"/>
      <c r="E157" s="201"/>
      <c r="F157" s="201"/>
      <c r="G157" s="202"/>
      <c r="H157" s="250" t="s">
        <v>121</v>
      </c>
      <c r="I157" s="201"/>
      <c r="J157" s="201"/>
      <c r="K157" s="201"/>
      <c r="L157" s="201"/>
      <c r="M157" s="183" t="s">
        <v>122</v>
      </c>
    </row>
    <row r="158" spans="1:13" ht="18.75" customHeight="1" thickBot="1">
      <c r="A158" s="60"/>
      <c r="B158" s="217" t="s">
        <v>123</v>
      </c>
      <c r="C158" s="217"/>
      <c r="D158" s="217" t="s">
        <v>124</v>
      </c>
      <c r="E158" s="217"/>
      <c r="F158" s="217"/>
      <c r="G158" s="61" t="s">
        <v>125</v>
      </c>
      <c r="H158" s="62" t="s">
        <v>126</v>
      </c>
      <c r="I158" s="217" t="s">
        <v>127</v>
      </c>
      <c r="J158" s="217"/>
      <c r="K158" s="217"/>
      <c r="L158" s="217"/>
      <c r="M158" s="183"/>
    </row>
    <row r="159" spans="1:13" ht="20.100000000000001" customHeight="1">
      <c r="A159" s="173" t="s">
        <v>128</v>
      </c>
      <c r="B159" s="120"/>
      <c r="C159" s="120"/>
      <c r="D159" s="120"/>
      <c r="E159" s="120"/>
      <c r="F159" s="120"/>
      <c r="G159" s="83"/>
      <c r="H159" s="84"/>
      <c r="I159" s="120"/>
      <c r="J159" s="120"/>
      <c r="K159" s="120"/>
      <c r="L159" s="120"/>
      <c r="M159" s="183"/>
    </row>
    <row r="160" spans="1:13" s="63" customFormat="1" ht="20.100000000000001" customHeight="1">
      <c r="A160" s="174"/>
      <c r="B160" s="147"/>
      <c r="C160" s="147"/>
      <c r="D160" s="147"/>
      <c r="E160" s="147"/>
      <c r="F160" s="147"/>
      <c r="G160" s="85"/>
      <c r="H160" s="106"/>
      <c r="I160" s="147"/>
      <c r="J160" s="147"/>
      <c r="K160" s="147"/>
      <c r="L160" s="147"/>
      <c r="M160" s="183"/>
    </row>
    <row r="161" spans="1:13" s="63" customFormat="1" ht="20.100000000000001" customHeight="1">
      <c r="A161" s="174"/>
      <c r="B161" s="147"/>
      <c r="C161" s="147"/>
      <c r="D161" s="147"/>
      <c r="E161" s="147"/>
      <c r="F161" s="147"/>
      <c r="G161" s="85"/>
      <c r="H161" s="106"/>
      <c r="I161" s="147"/>
      <c r="J161" s="147"/>
      <c r="K161" s="147"/>
      <c r="L161" s="147"/>
      <c r="M161" s="64"/>
    </row>
    <row r="162" spans="1:13" s="63" customFormat="1" ht="20.100000000000001" customHeight="1">
      <c r="A162" s="174"/>
      <c r="B162" s="147"/>
      <c r="C162" s="147"/>
      <c r="D162" s="147"/>
      <c r="E162" s="147"/>
      <c r="F162" s="147"/>
      <c r="G162" s="85"/>
      <c r="H162" s="106"/>
      <c r="I162" s="147"/>
      <c r="J162" s="147"/>
      <c r="K162" s="147"/>
      <c r="L162" s="147"/>
      <c r="M162" s="64"/>
    </row>
    <row r="163" spans="1:13" s="63" customFormat="1" ht="20.100000000000001" customHeight="1">
      <c r="A163" s="174"/>
      <c r="B163" s="147"/>
      <c r="C163" s="147"/>
      <c r="D163" s="147"/>
      <c r="E163" s="147"/>
      <c r="F163" s="147"/>
      <c r="G163" s="85"/>
      <c r="H163" s="106"/>
      <c r="I163" s="147"/>
      <c r="J163" s="147"/>
      <c r="K163" s="147"/>
      <c r="L163" s="147"/>
      <c r="M163" s="64"/>
    </row>
    <row r="164" spans="1:13" s="63" customFormat="1" ht="20.100000000000001" customHeight="1">
      <c r="A164" s="174"/>
      <c r="B164" s="147"/>
      <c r="C164" s="147"/>
      <c r="D164" s="147"/>
      <c r="E164" s="147"/>
      <c r="F164" s="147"/>
      <c r="G164" s="85"/>
      <c r="H164" s="106"/>
      <c r="I164" s="147"/>
      <c r="J164" s="147"/>
      <c r="K164" s="147"/>
      <c r="L164" s="147"/>
      <c r="M164" s="64"/>
    </row>
    <row r="165" spans="1:13" s="63" customFormat="1" ht="20.100000000000001" customHeight="1" thickBot="1">
      <c r="A165" s="175"/>
      <c r="B165" s="176"/>
      <c r="C165" s="176"/>
      <c r="D165" s="176"/>
      <c r="E165" s="176"/>
      <c r="F165" s="176"/>
      <c r="G165" s="86"/>
      <c r="H165" s="87"/>
      <c r="I165" s="176"/>
      <c r="J165" s="176"/>
      <c r="K165" s="176"/>
      <c r="L165" s="176"/>
      <c r="M165" s="64"/>
    </row>
    <row r="166" spans="1:13" s="63" customFormat="1" ht="20.100000000000001" customHeight="1">
      <c r="A166" s="173" t="s">
        <v>129</v>
      </c>
      <c r="B166" s="120"/>
      <c r="C166" s="120"/>
      <c r="D166" s="120"/>
      <c r="E166" s="120"/>
      <c r="F166" s="120"/>
      <c r="G166" s="83"/>
      <c r="H166" s="84"/>
      <c r="I166" s="120"/>
      <c r="J166" s="120"/>
      <c r="K166" s="120"/>
      <c r="L166" s="120"/>
      <c r="M166" s="64"/>
    </row>
    <row r="167" spans="1:13" s="63" customFormat="1" ht="20.100000000000001" customHeight="1">
      <c r="A167" s="174"/>
      <c r="B167" s="147"/>
      <c r="C167" s="147"/>
      <c r="D167" s="147"/>
      <c r="E167" s="147"/>
      <c r="F167" s="147"/>
      <c r="G167" s="85"/>
      <c r="H167" s="106"/>
      <c r="I167" s="147"/>
      <c r="J167" s="147"/>
      <c r="K167" s="147"/>
      <c r="L167" s="147"/>
      <c r="M167" s="64"/>
    </row>
    <row r="168" spans="1:13" s="63" customFormat="1" ht="20.100000000000001" customHeight="1" thickBot="1">
      <c r="A168" s="175"/>
      <c r="B168" s="176"/>
      <c r="C168" s="176"/>
      <c r="D168" s="176"/>
      <c r="E168" s="176"/>
      <c r="F168" s="176"/>
      <c r="G168" s="86"/>
      <c r="H168" s="87"/>
      <c r="I168" s="176"/>
      <c r="J168" s="176"/>
      <c r="K168" s="176"/>
      <c r="L168" s="176"/>
      <c r="M168" s="64"/>
    </row>
    <row r="169" spans="1:13" s="63" customFormat="1" ht="20.100000000000001" customHeight="1">
      <c r="A169" s="173" t="s">
        <v>130</v>
      </c>
      <c r="B169" s="120"/>
      <c r="C169" s="120"/>
      <c r="D169" s="120"/>
      <c r="E169" s="120"/>
      <c r="F169" s="120"/>
      <c r="G169" s="83"/>
      <c r="H169" s="84"/>
      <c r="I169" s="120"/>
      <c r="J169" s="120"/>
      <c r="K169" s="120"/>
      <c r="L169" s="120"/>
      <c r="M169" s="64"/>
    </row>
    <row r="170" spans="1:13" s="63" customFormat="1" ht="20.100000000000001" customHeight="1">
      <c r="A170" s="174"/>
      <c r="B170" s="147"/>
      <c r="C170" s="147"/>
      <c r="D170" s="147"/>
      <c r="E170" s="147"/>
      <c r="F170" s="147"/>
      <c r="G170" s="85"/>
      <c r="H170" s="106"/>
      <c r="I170" s="147"/>
      <c r="J170" s="147"/>
      <c r="K170" s="147"/>
      <c r="L170" s="147"/>
      <c r="M170" s="64"/>
    </row>
    <row r="171" spans="1:13" s="63" customFormat="1" ht="20.100000000000001" customHeight="1" thickBot="1">
      <c r="A171" s="175"/>
      <c r="B171" s="176"/>
      <c r="C171" s="176"/>
      <c r="D171" s="176"/>
      <c r="E171" s="176"/>
      <c r="F171" s="176"/>
      <c r="G171" s="86"/>
      <c r="H171" s="87"/>
      <c r="I171" s="176"/>
      <c r="J171" s="176"/>
      <c r="K171" s="176"/>
      <c r="L171" s="176"/>
      <c r="M171" s="64"/>
    </row>
    <row r="172" spans="1:13" s="63" customFormat="1" ht="20.100000000000001" customHeight="1">
      <c r="A172" s="184" t="s">
        <v>131</v>
      </c>
      <c r="B172" s="120"/>
      <c r="C172" s="120"/>
      <c r="D172" s="120"/>
      <c r="E172" s="120"/>
      <c r="F172" s="120"/>
      <c r="G172" s="83"/>
      <c r="H172" s="84"/>
      <c r="I172" s="120"/>
      <c r="J172" s="120"/>
      <c r="K172" s="120"/>
      <c r="L172" s="120"/>
      <c r="M172" s="64"/>
    </row>
    <row r="173" spans="1:13" s="63" customFormat="1" ht="20.100000000000001" customHeight="1">
      <c r="A173" s="158"/>
      <c r="B173" s="123"/>
      <c r="C173" s="125"/>
      <c r="D173" s="123"/>
      <c r="E173" s="124"/>
      <c r="F173" s="125"/>
      <c r="G173" s="88"/>
      <c r="H173" s="112"/>
      <c r="I173" s="123"/>
      <c r="J173" s="124"/>
      <c r="K173" s="124"/>
      <c r="L173" s="125"/>
      <c r="M173" s="64"/>
    </row>
    <row r="174" spans="1:13" s="63" customFormat="1" ht="20.100000000000001" customHeight="1" thickBot="1">
      <c r="A174" s="185"/>
      <c r="B174" s="176"/>
      <c r="C174" s="176"/>
      <c r="D174" s="176"/>
      <c r="E174" s="176"/>
      <c r="F174" s="176"/>
      <c r="G174" s="86"/>
      <c r="H174" s="87"/>
      <c r="I174" s="176"/>
      <c r="J174" s="176"/>
      <c r="K174" s="176"/>
      <c r="L174" s="176"/>
      <c r="M174" s="64"/>
    </row>
    <row r="175" spans="1:13" s="63" customFormat="1" ht="20.100000000000001" customHeight="1">
      <c r="A175" s="184" t="s">
        <v>132</v>
      </c>
      <c r="B175" s="120"/>
      <c r="C175" s="120"/>
      <c r="D175" s="120"/>
      <c r="E175" s="120"/>
      <c r="F175" s="120"/>
      <c r="G175" s="83"/>
      <c r="H175" s="84"/>
      <c r="I175" s="120"/>
      <c r="J175" s="120"/>
      <c r="K175" s="120"/>
      <c r="L175" s="120"/>
      <c r="M175" s="64"/>
    </row>
    <row r="176" spans="1:13" s="63" customFormat="1" ht="20.100000000000001" customHeight="1">
      <c r="A176" s="158"/>
      <c r="B176" s="123"/>
      <c r="C176" s="125"/>
      <c r="D176" s="123"/>
      <c r="E176" s="124"/>
      <c r="F176" s="125"/>
      <c r="G176" s="88"/>
      <c r="H176" s="112"/>
      <c r="I176" s="123"/>
      <c r="J176" s="124"/>
      <c r="K176" s="124"/>
      <c r="L176" s="125"/>
      <c r="M176" s="64"/>
    </row>
    <row r="177" spans="1:13" s="63" customFormat="1" ht="20.100000000000001" customHeight="1" thickBot="1">
      <c r="A177" s="185"/>
      <c r="B177" s="176"/>
      <c r="C177" s="176"/>
      <c r="D177" s="176"/>
      <c r="E177" s="176"/>
      <c r="F177" s="176"/>
      <c r="G177" s="86"/>
      <c r="H177" s="87"/>
      <c r="I177" s="176"/>
      <c r="J177" s="176"/>
      <c r="K177" s="176"/>
      <c r="L177" s="176"/>
      <c r="M177" s="64"/>
    </row>
    <row r="178" spans="1:13" s="63" customFormat="1" ht="20.100000000000001" customHeight="1" thickBot="1">
      <c r="A178" s="31" t="s">
        <v>133</v>
      </c>
      <c r="B178" s="191"/>
      <c r="C178" s="192"/>
      <c r="D178" s="191"/>
      <c r="E178" s="193"/>
      <c r="F178" s="192"/>
      <c r="G178" s="89"/>
      <c r="H178" s="108"/>
      <c r="I178" s="191"/>
      <c r="J178" s="193"/>
      <c r="K178" s="193"/>
      <c r="L178" s="192"/>
      <c r="M178" s="64"/>
    </row>
    <row r="179" spans="1:13" s="63" customFormat="1" ht="20.100000000000001" customHeight="1" thickBot="1">
      <c r="A179" s="27" t="s">
        <v>134</v>
      </c>
      <c r="B179" s="231"/>
      <c r="C179" s="231"/>
      <c r="D179" s="231"/>
      <c r="E179" s="231"/>
      <c r="F179" s="231"/>
      <c r="G179" s="88"/>
      <c r="H179" s="112"/>
      <c r="I179" s="231"/>
      <c r="J179" s="231"/>
      <c r="K179" s="231"/>
      <c r="L179" s="231"/>
      <c r="M179" s="64"/>
    </row>
    <row r="180" spans="1:13" s="63" customFormat="1" ht="20.100000000000001" customHeight="1">
      <c r="A180" s="184" t="s">
        <v>135</v>
      </c>
      <c r="B180" s="120"/>
      <c r="C180" s="120"/>
      <c r="D180" s="120"/>
      <c r="E180" s="120"/>
      <c r="F180" s="120"/>
      <c r="G180" s="83"/>
      <c r="H180" s="84"/>
      <c r="I180" s="120"/>
      <c r="J180" s="120"/>
      <c r="K180" s="120"/>
      <c r="L180" s="120"/>
      <c r="M180" s="64"/>
    </row>
    <row r="181" spans="1:13" s="63" customFormat="1" ht="20.100000000000001" customHeight="1">
      <c r="A181" s="158"/>
      <c r="B181" s="147"/>
      <c r="C181" s="147"/>
      <c r="D181" s="147"/>
      <c r="E181" s="147"/>
      <c r="F181" s="147"/>
      <c r="G181" s="85"/>
      <c r="H181" s="106"/>
      <c r="I181" s="147"/>
      <c r="J181" s="147"/>
      <c r="K181" s="147"/>
      <c r="L181" s="147"/>
      <c r="M181" s="64"/>
    </row>
    <row r="182" spans="1:13" s="63" customFormat="1" ht="20.100000000000001" customHeight="1">
      <c r="A182" s="158"/>
      <c r="B182" s="147"/>
      <c r="C182" s="147"/>
      <c r="D182" s="147"/>
      <c r="E182" s="147"/>
      <c r="F182" s="147"/>
      <c r="G182" s="85"/>
      <c r="H182" s="106"/>
      <c r="I182" s="147"/>
      <c r="J182" s="147"/>
      <c r="K182" s="147"/>
      <c r="L182" s="147"/>
      <c r="M182" s="64"/>
    </row>
    <row r="183" spans="1:13" s="63" customFormat="1" ht="20.100000000000001" customHeight="1">
      <c r="A183" s="158"/>
      <c r="B183" s="147"/>
      <c r="C183" s="147"/>
      <c r="D183" s="147"/>
      <c r="E183" s="147"/>
      <c r="F183" s="147"/>
      <c r="G183" s="85"/>
      <c r="H183" s="106"/>
      <c r="I183" s="147"/>
      <c r="J183" s="147"/>
      <c r="K183" s="147"/>
      <c r="L183" s="147"/>
      <c r="M183" s="64"/>
    </row>
    <row r="184" spans="1:13" s="63" customFormat="1" ht="20.100000000000001" customHeight="1" thickBot="1">
      <c r="A184" s="185"/>
      <c r="B184" s="126"/>
      <c r="C184" s="127"/>
      <c r="D184" s="176"/>
      <c r="E184" s="176"/>
      <c r="F184" s="176"/>
      <c r="G184" s="86"/>
      <c r="H184" s="87"/>
      <c r="I184" s="176"/>
      <c r="J184" s="176"/>
      <c r="K184" s="176"/>
      <c r="L184" s="176"/>
      <c r="M184" s="64"/>
    </row>
    <row r="185" spans="1:13" s="63" customFormat="1" ht="20.100000000000001" customHeight="1">
      <c r="A185" s="184" t="s">
        <v>92</v>
      </c>
      <c r="B185" s="120"/>
      <c r="C185" s="120"/>
      <c r="D185" s="120"/>
      <c r="E185" s="120"/>
      <c r="F185" s="120"/>
      <c r="G185" s="83"/>
      <c r="H185" s="84"/>
      <c r="I185" s="120"/>
      <c r="J185" s="120"/>
      <c r="K185" s="120"/>
      <c r="L185" s="120"/>
      <c r="M185" s="64"/>
    </row>
    <row r="186" spans="1:13" s="63" customFormat="1" ht="20.100000000000001" customHeight="1">
      <c r="A186" s="197"/>
      <c r="B186" s="147"/>
      <c r="C186" s="147"/>
      <c r="D186" s="147"/>
      <c r="E186" s="147"/>
      <c r="F186" s="147"/>
      <c r="G186" s="85"/>
      <c r="H186" s="106"/>
      <c r="I186" s="147"/>
      <c r="J186" s="147"/>
      <c r="K186" s="147"/>
      <c r="L186" s="147"/>
      <c r="M186" s="64"/>
    </row>
    <row r="187" spans="1:13" s="63" customFormat="1" ht="20.100000000000001" customHeight="1" thickBot="1">
      <c r="A187" s="185"/>
      <c r="B187" s="126"/>
      <c r="C187" s="127"/>
      <c r="D187" s="176"/>
      <c r="E187" s="176"/>
      <c r="F187" s="176"/>
      <c r="G187" s="86"/>
      <c r="H187" s="87"/>
      <c r="I187" s="176"/>
      <c r="J187" s="176"/>
      <c r="K187" s="176"/>
      <c r="L187" s="176"/>
      <c r="M187" s="64"/>
    </row>
    <row r="188" spans="1:13" s="63" customFormat="1" ht="20.100000000000001" customHeight="1" thickBot="1">
      <c r="A188" s="18" t="s">
        <v>136</v>
      </c>
      <c r="B188" s="229"/>
      <c r="C188" s="229"/>
      <c r="D188" s="229"/>
      <c r="E188" s="229"/>
      <c r="F188" s="229"/>
      <c r="G188" s="89"/>
      <c r="H188" s="108"/>
      <c r="I188" s="229"/>
      <c r="J188" s="229"/>
      <c r="K188" s="229"/>
      <c r="L188" s="229"/>
      <c r="M188" s="64"/>
    </row>
    <row r="189" spans="1:13" s="63" customFormat="1" ht="20.100000000000001" customHeight="1" thickBot="1">
      <c r="A189" s="18" t="s">
        <v>137</v>
      </c>
      <c r="B189" s="229"/>
      <c r="C189" s="229"/>
      <c r="D189" s="229"/>
      <c r="E189" s="229"/>
      <c r="F189" s="229"/>
      <c r="G189" s="89"/>
      <c r="H189" s="108"/>
      <c r="I189" s="229"/>
      <c r="J189" s="229"/>
      <c r="K189" s="229"/>
      <c r="L189" s="229"/>
      <c r="M189" s="64"/>
    </row>
    <row r="190" spans="1:13" s="63" customFormat="1" ht="20.100000000000001" customHeight="1" thickBot="1">
      <c r="A190" s="18" t="s">
        <v>138</v>
      </c>
      <c r="B190" s="229"/>
      <c r="C190" s="229"/>
      <c r="D190" s="229"/>
      <c r="E190" s="229"/>
      <c r="F190" s="229"/>
      <c r="G190" s="89"/>
      <c r="H190" s="108"/>
      <c r="I190" s="229"/>
      <c r="J190" s="229"/>
      <c r="K190" s="229"/>
      <c r="L190" s="229"/>
      <c r="M190" s="64"/>
    </row>
    <row r="191" spans="1:13" s="63" customFormat="1" ht="20.100000000000001" customHeight="1" thickBot="1">
      <c r="A191" s="32" t="s">
        <v>139</v>
      </c>
      <c r="B191" s="191"/>
      <c r="C191" s="192"/>
      <c r="D191" s="191"/>
      <c r="E191" s="193"/>
      <c r="F191" s="192"/>
      <c r="G191" s="90"/>
      <c r="H191" s="113"/>
      <c r="I191" s="191"/>
      <c r="J191" s="193"/>
      <c r="K191" s="193"/>
      <c r="L191" s="192"/>
      <c r="M191" s="64"/>
    </row>
    <row r="192" spans="1:13" s="63" customFormat="1" ht="20.100000000000001" customHeight="1" thickBot="1">
      <c r="A192" s="95" t="s">
        <v>140</v>
      </c>
      <c r="B192" s="191"/>
      <c r="C192" s="192"/>
      <c r="D192" s="191"/>
      <c r="E192" s="193"/>
      <c r="F192" s="192"/>
      <c r="G192" s="90"/>
      <c r="H192" s="113"/>
      <c r="I192" s="191"/>
      <c r="J192" s="193"/>
      <c r="K192" s="193"/>
      <c r="L192" s="192"/>
      <c r="M192" s="64"/>
    </row>
    <row r="193" spans="1:13" s="63" customFormat="1" ht="20.100000000000001" customHeight="1">
      <c r="A193" s="184" t="s">
        <v>141</v>
      </c>
      <c r="B193" s="146"/>
      <c r="C193" s="146"/>
      <c r="D193" s="120"/>
      <c r="E193" s="120"/>
      <c r="F193" s="120"/>
      <c r="G193" s="83"/>
      <c r="H193" s="84"/>
      <c r="I193" s="120"/>
      <c r="J193" s="120"/>
      <c r="K193" s="120"/>
      <c r="L193" s="120"/>
      <c r="M193" s="64"/>
    </row>
    <row r="194" spans="1:13" s="63" customFormat="1" ht="20.100000000000001" customHeight="1">
      <c r="A194" s="197"/>
      <c r="B194" s="226"/>
      <c r="C194" s="226"/>
      <c r="D194" s="147"/>
      <c r="E194" s="147"/>
      <c r="F194" s="147"/>
      <c r="G194" s="85"/>
      <c r="H194" s="106"/>
      <c r="I194" s="147"/>
      <c r="J194" s="147"/>
      <c r="K194" s="147"/>
      <c r="L194" s="147"/>
      <c r="M194" s="64"/>
    </row>
    <row r="195" spans="1:13" s="63" customFormat="1" ht="20.100000000000001" customHeight="1" thickBot="1">
      <c r="A195" s="230"/>
      <c r="B195" s="227"/>
      <c r="C195" s="227"/>
      <c r="D195" s="121"/>
      <c r="E195" s="121"/>
      <c r="F195" s="121"/>
      <c r="G195" s="91"/>
      <c r="H195" s="92"/>
      <c r="I195" s="121"/>
      <c r="J195" s="121"/>
      <c r="K195" s="121"/>
      <c r="L195" s="121"/>
      <c r="M195" s="64"/>
    </row>
    <row r="196" spans="1:13" s="63" customFormat="1" ht="20.100000000000001" customHeight="1">
      <c r="A196" s="167" t="s">
        <v>142</v>
      </c>
      <c r="B196" s="168"/>
      <c r="C196" s="65" t="s">
        <v>143</v>
      </c>
      <c r="D196" s="133"/>
      <c r="E196" s="134"/>
      <c r="F196" s="134"/>
      <c r="G196" s="196"/>
      <c r="H196" s="84"/>
      <c r="I196" s="133"/>
      <c r="J196" s="134"/>
      <c r="K196" s="134"/>
      <c r="L196" s="135"/>
      <c r="M196" s="129" t="s">
        <v>144</v>
      </c>
    </row>
    <row r="197" spans="1:13" s="63" customFormat="1" ht="20.100000000000001" customHeight="1">
      <c r="A197" s="169"/>
      <c r="B197" s="170"/>
      <c r="C197" s="66" t="s">
        <v>145</v>
      </c>
      <c r="D197" s="123"/>
      <c r="E197" s="124"/>
      <c r="F197" s="124"/>
      <c r="G197" s="194"/>
      <c r="H197" s="92"/>
      <c r="I197" s="123"/>
      <c r="J197" s="124"/>
      <c r="K197" s="124"/>
      <c r="L197" s="125"/>
      <c r="M197" s="129"/>
    </row>
    <row r="198" spans="1:13" s="63" customFormat="1" ht="20.100000000000001" customHeight="1">
      <c r="A198" s="169"/>
      <c r="B198" s="170"/>
      <c r="C198" s="66" t="s">
        <v>146</v>
      </c>
      <c r="D198" s="123"/>
      <c r="E198" s="124"/>
      <c r="F198" s="124"/>
      <c r="G198" s="194"/>
      <c r="H198" s="92"/>
      <c r="I198" s="123"/>
      <c r="J198" s="124"/>
      <c r="K198" s="124"/>
      <c r="L198" s="125"/>
      <c r="M198" s="129"/>
    </row>
    <row r="199" spans="1:13" s="63" customFormat="1" ht="20.100000000000001" customHeight="1">
      <c r="A199" s="169"/>
      <c r="B199" s="170"/>
      <c r="C199" s="66" t="s">
        <v>147</v>
      </c>
      <c r="D199" s="123"/>
      <c r="E199" s="124"/>
      <c r="F199" s="124"/>
      <c r="G199" s="194"/>
      <c r="H199" s="92"/>
      <c r="I199" s="123"/>
      <c r="J199" s="124"/>
      <c r="K199" s="124"/>
      <c r="L199" s="125"/>
      <c r="M199" s="129"/>
    </row>
    <row r="200" spans="1:13" s="63" customFormat="1" ht="20.100000000000001" customHeight="1">
      <c r="A200" s="169"/>
      <c r="B200" s="170"/>
      <c r="C200" s="66" t="s">
        <v>148</v>
      </c>
      <c r="D200" s="123"/>
      <c r="E200" s="124"/>
      <c r="F200" s="124"/>
      <c r="G200" s="194"/>
      <c r="H200" s="92"/>
      <c r="I200" s="123"/>
      <c r="J200" s="124"/>
      <c r="K200" s="124"/>
      <c r="L200" s="125"/>
      <c r="M200" s="130"/>
    </row>
    <row r="201" spans="1:13" s="63" customFormat="1" ht="20.100000000000001" customHeight="1">
      <c r="A201" s="169"/>
      <c r="B201" s="170"/>
      <c r="C201" s="66" t="s">
        <v>149</v>
      </c>
      <c r="D201" s="123"/>
      <c r="E201" s="124"/>
      <c r="F201" s="124"/>
      <c r="G201" s="194"/>
      <c r="H201" s="92"/>
      <c r="I201" s="123"/>
      <c r="J201" s="124"/>
      <c r="K201" s="124"/>
      <c r="L201" s="125"/>
      <c r="M201" s="131"/>
    </row>
    <row r="202" spans="1:13" s="63" customFormat="1" ht="20.100000000000001" customHeight="1">
      <c r="A202" s="169"/>
      <c r="B202" s="170"/>
      <c r="C202" s="66" t="s">
        <v>150</v>
      </c>
      <c r="D202" s="123"/>
      <c r="E202" s="124"/>
      <c r="F202" s="124"/>
      <c r="G202" s="194"/>
      <c r="H202" s="92"/>
      <c r="I202" s="123"/>
      <c r="J202" s="124"/>
      <c r="K202" s="124"/>
      <c r="L202" s="125"/>
      <c r="M202" s="131"/>
    </row>
    <row r="203" spans="1:13" s="63" customFormat="1" ht="20.100000000000001" customHeight="1">
      <c r="A203" s="169"/>
      <c r="B203" s="170"/>
      <c r="C203" s="66" t="s">
        <v>151</v>
      </c>
      <c r="D203" s="123"/>
      <c r="E203" s="124"/>
      <c r="F203" s="124"/>
      <c r="G203" s="194"/>
      <c r="H203" s="92"/>
      <c r="I203" s="123"/>
      <c r="J203" s="124"/>
      <c r="K203" s="124"/>
      <c r="L203" s="125"/>
      <c r="M203" s="131"/>
    </row>
    <row r="204" spans="1:13" s="63" customFormat="1" ht="20.100000000000001" customHeight="1">
      <c r="A204" s="169"/>
      <c r="B204" s="170"/>
      <c r="C204" s="66" t="s">
        <v>152</v>
      </c>
      <c r="D204" s="123"/>
      <c r="E204" s="124"/>
      <c r="F204" s="124"/>
      <c r="G204" s="194"/>
      <c r="H204" s="92"/>
      <c r="I204" s="123"/>
      <c r="J204" s="124"/>
      <c r="K204" s="124"/>
      <c r="L204" s="125"/>
      <c r="M204" s="131"/>
    </row>
    <row r="205" spans="1:13" s="63" customFormat="1" ht="20.100000000000001" customHeight="1" thickBot="1">
      <c r="A205" s="171"/>
      <c r="B205" s="172"/>
      <c r="C205" s="67" t="s">
        <v>153</v>
      </c>
      <c r="D205" s="136"/>
      <c r="E205" s="137"/>
      <c r="F205" s="137"/>
      <c r="G205" s="195"/>
      <c r="H205" s="87"/>
      <c r="I205" s="136"/>
      <c r="J205" s="137"/>
      <c r="K205" s="137"/>
      <c r="L205" s="138"/>
      <c r="M205" s="132"/>
    </row>
    <row r="206" spans="1:13" ht="13.35" customHeight="1">
      <c r="A206" s="158" t="s">
        <v>154</v>
      </c>
      <c r="B206" s="228" t="s">
        <v>155</v>
      </c>
      <c r="C206" s="228"/>
      <c r="D206" s="228"/>
      <c r="E206" s="228"/>
      <c r="F206" s="228"/>
      <c r="G206" s="228" t="s">
        <v>156</v>
      </c>
      <c r="H206" s="228"/>
      <c r="I206" s="228"/>
      <c r="J206" s="228"/>
      <c r="K206" s="228"/>
      <c r="L206" s="228"/>
      <c r="M206" s="35"/>
    </row>
    <row r="207" spans="1:13" ht="15" customHeight="1" thickBot="1">
      <c r="A207" s="158"/>
      <c r="B207" s="225">
        <v>2</v>
      </c>
      <c r="C207" s="225"/>
      <c r="D207" s="225"/>
      <c r="E207" s="225"/>
      <c r="F207" s="225"/>
      <c r="G207" s="225" t="s">
        <v>126</v>
      </c>
      <c r="H207" s="225"/>
      <c r="I207" s="225" t="s">
        <v>157</v>
      </c>
      <c r="J207" s="225"/>
      <c r="K207" s="225"/>
      <c r="L207" s="225"/>
      <c r="M207" s="35"/>
    </row>
    <row r="208" spans="1:13" ht="21" customHeight="1" thickBot="1">
      <c r="A208" s="158"/>
      <c r="B208" s="20" t="s">
        <v>158</v>
      </c>
      <c r="C208" s="21">
        <v>0</v>
      </c>
      <c r="D208" s="22"/>
      <c r="E208" s="22"/>
      <c r="F208" s="23" t="b">
        <v>0</v>
      </c>
      <c r="G208" s="233"/>
      <c r="H208" s="234"/>
      <c r="I208" s="234"/>
      <c r="J208" s="234"/>
      <c r="K208" s="234"/>
      <c r="L208" s="234"/>
      <c r="M208" s="35"/>
    </row>
    <row r="209" spans="1:13" ht="15" customHeight="1">
      <c r="A209" s="158"/>
      <c r="B209" s="151" t="s">
        <v>159</v>
      </c>
      <c r="C209" s="141" t="s">
        <v>160</v>
      </c>
      <c r="D209" s="142"/>
      <c r="E209" s="142"/>
      <c r="F209" s="143"/>
      <c r="G209" s="251"/>
      <c r="H209" s="251"/>
      <c r="I209" s="251"/>
      <c r="J209" s="251"/>
      <c r="K209" s="251"/>
      <c r="L209" s="251"/>
      <c r="M209" s="35"/>
    </row>
    <row r="210" spans="1:13" ht="15" customHeight="1">
      <c r="A210" s="158"/>
      <c r="B210" s="252"/>
      <c r="C210" s="29" t="s">
        <v>161</v>
      </c>
      <c r="D210" s="30"/>
      <c r="E210" s="30"/>
      <c r="F210" s="94" t="b">
        <v>0</v>
      </c>
      <c r="G210" s="144"/>
      <c r="H210" s="145"/>
      <c r="I210" s="144"/>
      <c r="J210" s="166"/>
      <c r="K210" s="166"/>
      <c r="L210" s="145"/>
      <c r="M210" s="35"/>
    </row>
    <row r="211" spans="1:13" ht="15" customHeight="1">
      <c r="A211" s="158"/>
      <c r="B211" s="152"/>
      <c r="C211" s="181" t="s">
        <v>162</v>
      </c>
      <c r="D211" s="181"/>
      <c r="E211" s="181"/>
      <c r="F211" s="181"/>
      <c r="G211" s="139"/>
      <c r="H211" s="139"/>
      <c r="I211" s="139"/>
      <c r="J211" s="139"/>
      <c r="K211" s="139"/>
      <c r="L211" s="139"/>
      <c r="M211" s="35"/>
    </row>
    <row r="212" spans="1:13" ht="15" customHeight="1">
      <c r="A212" s="158"/>
      <c r="B212" s="152"/>
      <c r="C212" s="181" t="s">
        <v>163</v>
      </c>
      <c r="D212" s="181"/>
      <c r="E212" s="181"/>
      <c r="F212" s="181"/>
      <c r="G212" s="139"/>
      <c r="H212" s="139"/>
      <c r="I212" s="139"/>
      <c r="J212" s="139"/>
      <c r="K212" s="139"/>
      <c r="L212" s="139"/>
      <c r="M212" s="35"/>
    </row>
    <row r="213" spans="1:13" ht="15" customHeight="1">
      <c r="A213" s="158"/>
      <c r="B213" s="152"/>
      <c r="C213" s="326" t="s">
        <v>164</v>
      </c>
      <c r="D213" s="326"/>
      <c r="E213" s="326"/>
      <c r="F213" s="326"/>
      <c r="G213" s="139"/>
      <c r="H213" s="139"/>
      <c r="I213" s="139"/>
      <c r="J213" s="139"/>
      <c r="K213" s="139"/>
      <c r="L213" s="139"/>
      <c r="M213" s="35"/>
    </row>
    <row r="214" spans="1:13" ht="15" customHeight="1">
      <c r="A214" s="158"/>
      <c r="B214" s="152"/>
      <c r="C214" s="326" t="s">
        <v>165</v>
      </c>
      <c r="D214" s="326"/>
      <c r="E214" s="326"/>
      <c r="F214" s="326"/>
      <c r="G214" s="139"/>
      <c r="H214" s="139"/>
      <c r="I214" s="139"/>
      <c r="J214" s="139"/>
      <c r="K214" s="139"/>
      <c r="L214" s="139"/>
      <c r="M214" s="35"/>
    </row>
    <row r="215" spans="1:13" ht="15" customHeight="1">
      <c r="A215" s="158"/>
      <c r="B215" s="152"/>
      <c r="C215" s="181" t="s">
        <v>166</v>
      </c>
      <c r="D215" s="181"/>
      <c r="E215" s="181"/>
      <c r="F215" s="181"/>
      <c r="G215" s="139"/>
      <c r="H215" s="139"/>
      <c r="I215" s="139"/>
      <c r="J215" s="139"/>
      <c r="K215" s="139"/>
      <c r="L215" s="139"/>
      <c r="M215" s="35"/>
    </row>
    <row r="216" spans="1:13" ht="15" customHeight="1">
      <c r="A216" s="158"/>
      <c r="B216" s="152"/>
      <c r="C216" s="181" t="s">
        <v>167</v>
      </c>
      <c r="D216" s="181"/>
      <c r="E216" s="181"/>
      <c r="F216" s="181"/>
      <c r="G216" s="139"/>
      <c r="H216" s="139"/>
      <c r="I216" s="139"/>
      <c r="J216" s="139"/>
      <c r="K216" s="139"/>
      <c r="L216" s="139"/>
      <c r="M216" s="35"/>
    </row>
    <row r="217" spans="1:13" ht="15" customHeight="1">
      <c r="A217" s="158"/>
      <c r="B217" s="152"/>
      <c r="C217" s="179" t="s">
        <v>168</v>
      </c>
      <c r="D217" s="179"/>
      <c r="E217" s="179"/>
      <c r="F217" s="179"/>
      <c r="G217" s="139"/>
      <c r="H217" s="139"/>
      <c r="I217" s="139"/>
      <c r="J217" s="139"/>
      <c r="K217" s="139"/>
      <c r="L217" s="139"/>
      <c r="M217" s="35"/>
    </row>
    <row r="218" spans="1:13" ht="15" customHeight="1">
      <c r="A218" s="158"/>
      <c r="B218" s="152"/>
      <c r="C218" s="181" t="s">
        <v>169</v>
      </c>
      <c r="D218" s="181"/>
      <c r="E218" s="181"/>
      <c r="F218" s="181"/>
      <c r="G218" s="139"/>
      <c r="H218" s="139"/>
      <c r="I218" s="139"/>
      <c r="J218" s="139"/>
      <c r="K218" s="139"/>
      <c r="L218" s="139"/>
      <c r="M218" s="35"/>
    </row>
    <row r="219" spans="1:13" ht="15" customHeight="1">
      <c r="A219" s="158"/>
      <c r="B219" s="152"/>
      <c r="C219" s="181" t="s">
        <v>170</v>
      </c>
      <c r="D219" s="181"/>
      <c r="E219" s="181"/>
      <c r="F219" s="181"/>
      <c r="G219" s="139"/>
      <c r="H219" s="139"/>
      <c r="I219" s="139"/>
      <c r="J219" s="139"/>
      <c r="K219" s="139"/>
      <c r="L219" s="139"/>
      <c r="M219" s="35"/>
    </row>
    <row r="220" spans="1:13" ht="15" customHeight="1">
      <c r="A220" s="158"/>
      <c r="B220" s="152"/>
      <c r="C220" s="181" t="s">
        <v>171</v>
      </c>
      <c r="D220" s="181"/>
      <c r="E220" s="181"/>
      <c r="F220" s="181"/>
      <c r="G220" s="139"/>
      <c r="H220" s="139"/>
      <c r="I220" s="139"/>
      <c r="J220" s="139"/>
      <c r="K220" s="139"/>
      <c r="L220" s="139"/>
      <c r="M220" s="35"/>
    </row>
    <row r="221" spans="1:13" ht="15" customHeight="1">
      <c r="A221" s="158"/>
      <c r="B221" s="152"/>
      <c r="C221" s="179" t="s">
        <v>172</v>
      </c>
      <c r="D221" s="179"/>
      <c r="E221" s="179"/>
      <c r="F221" s="179"/>
      <c r="G221" s="139"/>
      <c r="H221" s="139"/>
      <c r="I221" s="139"/>
      <c r="J221" s="139"/>
      <c r="K221" s="139"/>
      <c r="L221" s="139"/>
      <c r="M221" s="35"/>
    </row>
    <row r="222" spans="1:13" ht="15" customHeight="1" thickBot="1">
      <c r="A222" s="158"/>
      <c r="B222" s="153"/>
      <c r="C222" s="182" t="s">
        <v>173</v>
      </c>
      <c r="D222" s="182"/>
      <c r="E222" s="182"/>
      <c r="F222" s="182"/>
      <c r="G222" s="140"/>
      <c r="H222" s="140"/>
      <c r="I222" s="140"/>
      <c r="J222" s="140"/>
      <c r="K222" s="140"/>
      <c r="L222" s="140"/>
      <c r="M222" s="35"/>
    </row>
    <row r="223" spans="1:13" ht="15" customHeight="1">
      <c r="A223" s="158"/>
      <c r="B223" s="148" t="s">
        <v>174</v>
      </c>
      <c r="C223" s="180" t="s">
        <v>175</v>
      </c>
      <c r="D223" s="180"/>
      <c r="E223" s="180"/>
      <c r="F223" s="180"/>
      <c r="G223" s="251"/>
      <c r="H223" s="251"/>
      <c r="I223" s="251"/>
      <c r="J223" s="251"/>
      <c r="K223" s="251"/>
      <c r="L223" s="251"/>
      <c r="M223" s="35"/>
    </row>
    <row r="224" spans="1:13" ht="15" customHeight="1">
      <c r="A224" s="158"/>
      <c r="B224" s="224"/>
      <c r="C224" s="179" t="s">
        <v>176</v>
      </c>
      <c r="D224" s="179"/>
      <c r="E224" s="179"/>
      <c r="F224" s="179"/>
      <c r="G224" s="139"/>
      <c r="H224" s="139"/>
      <c r="I224" s="139"/>
      <c r="J224" s="139"/>
      <c r="K224" s="139"/>
      <c r="L224" s="139"/>
      <c r="M224" s="35"/>
    </row>
    <row r="225" spans="1:13" ht="15" customHeight="1">
      <c r="A225" s="158"/>
      <c r="B225" s="224"/>
      <c r="C225" s="179" t="s">
        <v>177</v>
      </c>
      <c r="D225" s="179"/>
      <c r="E225" s="179"/>
      <c r="F225" s="179"/>
      <c r="G225" s="139"/>
      <c r="H225" s="139"/>
      <c r="I225" s="139"/>
      <c r="J225" s="139"/>
      <c r="K225" s="139"/>
      <c r="L225" s="139"/>
      <c r="M225" s="35"/>
    </row>
    <row r="226" spans="1:13" ht="15" customHeight="1">
      <c r="A226" s="158"/>
      <c r="B226" s="224"/>
      <c r="C226" s="179" t="s">
        <v>178</v>
      </c>
      <c r="D226" s="179"/>
      <c r="E226" s="179"/>
      <c r="F226" s="179"/>
      <c r="G226" s="139"/>
      <c r="H226" s="139"/>
      <c r="I226" s="139"/>
      <c r="J226" s="139"/>
      <c r="K226" s="139"/>
      <c r="L226" s="139"/>
      <c r="M226" s="35"/>
    </row>
    <row r="227" spans="1:13" ht="15" customHeight="1">
      <c r="A227" s="158"/>
      <c r="B227" s="224"/>
      <c r="C227" s="179" t="s">
        <v>179</v>
      </c>
      <c r="D227" s="179"/>
      <c r="E227" s="179"/>
      <c r="F227" s="179"/>
      <c r="G227" s="139"/>
      <c r="H227" s="139"/>
      <c r="I227" s="139"/>
      <c r="J227" s="139"/>
      <c r="K227" s="139"/>
      <c r="L227" s="139"/>
      <c r="M227" s="35"/>
    </row>
    <row r="228" spans="1:13" ht="15" customHeight="1">
      <c r="A228" s="158"/>
      <c r="B228" s="224"/>
      <c r="C228" s="179" t="s">
        <v>180</v>
      </c>
      <c r="D228" s="179"/>
      <c r="E228" s="179"/>
      <c r="F228" s="179"/>
      <c r="G228" s="139"/>
      <c r="H228" s="139"/>
      <c r="I228" s="139"/>
      <c r="J228" s="139"/>
      <c r="K228" s="139"/>
      <c r="L228" s="139"/>
      <c r="M228" s="35"/>
    </row>
    <row r="229" spans="1:13" ht="15" customHeight="1">
      <c r="A229" s="158"/>
      <c r="B229" s="224"/>
      <c r="C229" s="179" t="s">
        <v>181</v>
      </c>
      <c r="D229" s="179"/>
      <c r="E229" s="179"/>
      <c r="F229" s="179"/>
      <c r="G229" s="139"/>
      <c r="H229" s="139"/>
      <c r="I229" s="139"/>
      <c r="J229" s="139"/>
      <c r="K229" s="139"/>
      <c r="L229" s="139"/>
      <c r="M229" s="35"/>
    </row>
    <row r="230" spans="1:13" ht="15" customHeight="1">
      <c r="A230" s="158"/>
      <c r="B230" s="225"/>
      <c r="C230" s="308" t="s">
        <v>182</v>
      </c>
      <c r="D230" s="309"/>
      <c r="E230" s="309"/>
      <c r="F230" s="310"/>
      <c r="G230" s="144"/>
      <c r="H230" s="145"/>
      <c r="I230" s="144"/>
      <c r="J230" s="166"/>
      <c r="K230" s="166"/>
      <c r="L230" s="145"/>
      <c r="M230" s="35"/>
    </row>
    <row r="231" spans="1:13" ht="15" customHeight="1">
      <c r="A231" s="158"/>
      <c r="B231" s="225"/>
      <c r="C231" s="308" t="s">
        <v>183</v>
      </c>
      <c r="D231" s="309"/>
      <c r="E231" s="309"/>
      <c r="F231" s="310"/>
      <c r="G231" s="144"/>
      <c r="H231" s="145"/>
      <c r="I231" s="144"/>
      <c r="J231" s="166"/>
      <c r="K231" s="166"/>
      <c r="L231" s="145"/>
      <c r="M231" s="35"/>
    </row>
    <row r="232" spans="1:13" ht="15" customHeight="1">
      <c r="A232" s="158"/>
      <c r="B232" s="225"/>
      <c r="C232" s="308" t="s">
        <v>184</v>
      </c>
      <c r="D232" s="309"/>
      <c r="E232" s="309"/>
      <c r="F232" s="310"/>
      <c r="G232" s="144"/>
      <c r="H232" s="145"/>
      <c r="I232" s="144"/>
      <c r="J232" s="166"/>
      <c r="K232" s="166"/>
      <c r="L232" s="145"/>
      <c r="M232" s="35"/>
    </row>
    <row r="233" spans="1:13" ht="15" customHeight="1">
      <c r="A233" s="158"/>
      <c r="B233" s="225"/>
      <c r="C233" s="308" t="s">
        <v>185</v>
      </c>
      <c r="D233" s="309"/>
      <c r="E233" s="309"/>
      <c r="F233" s="310"/>
      <c r="G233" s="144"/>
      <c r="H233" s="145"/>
      <c r="I233" s="144"/>
      <c r="J233" s="166"/>
      <c r="K233" s="166"/>
      <c r="L233" s="145"/>
      <c r="M233" s="35"/>
    </row>
    <row r="234" spans="1:13" ht="15" customHeight="1">
      <c r="A234" s="158"/>
      <c r="B234" s="225"/>
      <c r="C234" s="308" t="s">
        <v>186</v>
      </c>
      <c r="D234" s="309"/>
      <c r="E234" s="309"/>
      <c r="F234" s="310"/>
      <c r="G234" s="144"/>
      <c r="H234" s="145"/>
      <c r="I234" s="144"/>
      <c r="J234" s="166"/>
      <c r="K234" s="166"/>
      <c r="L234" s="145"/>
      <c r="M234" s="35"/>
    </row>
    <row r="235" spans="1:13" ht="15" customHeight="1">
      <c r="A235" s="158"/>
      <c r="B235" s="225"/>
      <c r="C235" s="308" t="s">
        <v>187</v>
      </c>
      <c r="D235" s="309"/>
      <c r="E235" s="309"/>
      <c r="F235" s="310"/>
      <c r="G235" s="144"/>
      <c r="H235" s="145"/>
      <c r="I235" s="144"/>
      <c r="J235" s="166"/>
      <c r="K235" s="166"/>
      <c r="L235" s="145"/>
      <c r="M235" s="35"/>
    </row>
    <row r="236" spans="1:13" ht="15" customHeight="1" thickBot="1">
      <c r="A236" s="158"/>
      <c r="B236" s="150"/>
      <c r="C236" s="182" t="s">
        <v>188</v>
      </c>
      <c r="D236" s="182"/>
      <c r="E236" s="182"/>
      <c r="F236" s="182"/>
      <c r="G236" s="140"/>
      <c r="H236" s="140"/>
      <c r="I236" s="140"/>
      <c r="J236" s="140"/>
      <c r="K236" s="140"/>
      <c r="L236" s="140"/>
      <c r="M236" s="35"/>
    </row>
    <row r="237" spans="1:13" ht="15" customHeight="1">
      <c r="A237" s="158"/>
      <c r="B237" s="148" t="s">
        <v>189</v>
      </c>
      <c r="C237" s="180" t="s">
        <v>190</v>
      </c>
      <c r="D237" s="180"/>
      <c r="E237" s="180"/>
      <c r="F237" s="180"/>
      <c r="G237" s="251"/>
      <c r="H237" s="251"/>
      <c r="I237" s="251"/>
      <c r="J237" s="251"/>
      <c r="K237" s="251"/>
      <c r="L237" s="251"/>
      <c r="M237" s="35"/>
    </row>
    <row r="238" spans="1:13" ht="15" customHeight="1">
      <c r="A238" s="158"/>
      <c r="B238" s="149"/>
      <c r="C238" s="308" t="s">
        <v>191</v>
      </c>
      <c r="D238" s="309"/>
      <c r="E238" s="309"/>
      <c r="F238" s="310"/>
      <c r="G238" s="144"/>
      <c r="H238" s="145"/>
      <c r="I238" s="144"/>
      <c r="J238" s="166"/>
      <c r="K238" s="166"/>
      <c r="L238" s="145"/>
      <c r="M238" s="35"/>
    </row>
    <row r="239" spans="1:13" ht="15" customHeight="1" thickBot="1">
      <c r="A239" s="158"/>
      <c r="B239" s="150"/>
      <c r="C239" s="182" t="s">
        <v>192</v>
      </c>
      <c r="D239" s="182"/>
      <c r="E239" s="182"/>
      <c r="F239" s="182"/>
      <c r="G239" s="140"/>
      <c r="H239" s="140"/>
      <c r="I239" s="140"/>
      <c r="J239" s="140"/>
      <c r="K239" s="140"/>
      <c r="L239" s="140"/>
      <c r="M239" s="35"/>
    </row>
    <row r="240" spans="1:13" ht="15" customHeight="1">
      <c r="A240" s="158"/>
      <c r="B240" s="148" t="s">
        <v>193</v>
      </c>
      <c r="C240" s="180" t="s">
        <v>175</v>
      </c>
      <c r="D240" s="180"/>
      <c r="E240" s="180"/>
      <c r="F240" s="180"/>
      <c r="G240" s="251"/>
      <c r="H240" s="251"/>
      <c r="I240" s="251"/>
      <c r="J240" s="251"/>
      <c r="K240" s="251"/>
      <c r="L240" s="251"/>
      <c r="M240" s="35"/>
    </row>
    <row r="241" spans="1:13" ht="15" customHeight="1" thickBot="1">
      <c r="A241" s="158"/>
      <c r="B241" s="150"/>
      <c r="C241" s="182" t="s">
        <v>194</v>
      </c>
      <c r="D241" s="182"/>
      <c r="E241" s="182"/>
      <c r="F241" s="182"/>
      <c r="G241" s="140"/>
      <c r="H241" s="140"/>
      <c r="I241" s="140"/>
      <c r="J241" s="140"/>
      <c r="K241" s="140"/>
      <c r="L241" s="140"/>
      <c r="M241" s="35"/>
    </row>
    <row r="242" spans="1:13" ht="15" customHeight="1">
      <c r="A242" s="158"/>
      <c r="B242" s="151" t="s">
        <v>195</v>
      </c>
      <c r="C242" s="180" t="s">
        <v>175</v>
      </c>
      <c r="D242" s="180"/>
      <c r="E242" s="180"/>
      <c r="F242" s="180"/>
      <c r="G242" s="251"/>
      <c r="H242" s="251"/>
      <c r="I242" s="251"/>
      <c r="J242" s="251"/>
      <c r="K242" s="251"/>
      <c r="L242" s="251"/>
      <c r="M242" s="35"/>
    </row>
    <row r="243" spans="1:13" ht="15" customHeight="1">
      <c r="A243" s="158"/>
      <c r="B243" s="152"/>
      <c r="C243" s="179" t="s">
        <v>194</v>
      </c>
      <c r="D243" s="179"/>
      <c r="E243" s="179"/>
      <c r="F243" s="179"/>
      <c r="G243" s="139"/>
      <c r="H243" s="139"/>
      <c r="I243" s="139"/>
      <c r="J243" s="139"/>
      <c r="K243" s="139"/>
      <c r="L243" s="139"/>
      <c r="M243" s="35"/>
    </row>
    <row r="244" spans="1:13" ht="15" customHeight="1" thickBot="1">
      <c r="A244" s="158"/>
      <c r="B244" s="153"/>
      <c r="C244" s="307" t="s">
        <v>196</v>
      </c>
      <c r="D244" s="307"/>
      <c r="E244" s="307"/>
      <c r="F244" s="307"/>
      <c r="G244" s="306"/>
      <c r="H244" s="306"/>
      <c r="I244" s="306"/>
      <c r="J244" s="306"/>
      <c r="K244" s="306"/>
      <c r="L244" s="306"/>
      <c r="M244" s="35"/>
    </row>
    <row r="245" spans="1:13" ht="15" customHeight="1">
      <c r="A245" s="158"/>
      <c r="B245" s="186" t="s">
        <v>197</v>
      </c>
      <c r="C245" s="180" t="s">
        <v>198</v>
      </c>
      <c r="D245" s="180"/>
      <c r="E245" s="180"/>
      <c r="F245" s="180"/>
      <c r="G245" s="249"/>
      <c r="H245" s="249"/>
      <c r="I245" s="249"/>
      <c r="J245" s="249"/>
      <c r="K245" s="249"/>
      <c r="L245" s="249"/>
      <c r="M245" s="35"/>
    </row>
    <row r="246" spans="1:13" ht="15" customHeight="1">
      <c r="A246" s="158"/>
      <c r="B246" s="187"/>
      <c r="C246" s="179" t="s">
        <v>199</v>
      </c>
      <c r="D246" s="179"/>
      <c r="E246" s="179"/>
      <c r="F246" s="179"/>
      <c r="G246" s="327"/>
      <c r="H246" s="328"/>
      <c r="I246" s="327"/>
      <c r="J246" s="329"/>
      <c r="K246" s="329"/>
      <c r="L246" s="328"/>
      <c r="M246" s="35"/>
    </row>
    <row r="247" spans="1:13" ht="15" customHeight="1">
      <c r="A247" s="158"/>
      <c r="B247" s="188"/>
      <c r="C247" s="179" t="s">
        <v>200</v>
      </c>
      <c r="D247" s="179"/>
      <c r="E247" s="179"/>
      <c r="F247" s="179"/>
      <c r="G247" s="139"/>
      <c r="H247" s="139"/>
      <c r="I247" s="139"/>
      <c r="J247" s="139"/>
      <c r="K247" s="139"/>
      <c r="L247" s="139"/>
      <c r="M247" s="35"/>
    </row>
    <row r="248" spans="1:13" ht="15" customHeight="1">
      <c r="A248" s="158"/>
      <c r="B248" s="188"/>
      <c r="C248" s="179" t="s">
        <v>201</v>
      </c>
      <c r="D248" s="179"/>
      <c r="E248" s="179"/>
      <c r="F248" s="179"/>
      <c r="G248" s="139"/>
      <c r="H248" s="139"/>
      <c r="I248" s="139"/>
      <c r="J248" s="139"/>
      <c r="K248" s="139"/>
      <c r="L248" s="139"/>
      <c r="M248" s="35"/>
    </row>
    <row r="249" spans="1:13" ht="15" customHeight="1">
      <c r="A249" s="158"/>
      <c r="B249" s="188"/>
      <c r="C249" s="179" t="s">
        <v>202</v>
      </c>
      <c r="D249" s="179"/>
      <c r="E249" s="179"/>
      <c r="F249" s="179"/>
      <c r="G249" s="139"/>
      <c r="H249" s="139"/>
      <c r="I249" s="139"/>
      <c r="J249" s="139"/>
      <c r="K249" s="139"/>
      <c r="L249" s="139"/>
      <c r="M249" s="35"/>
    </row>
    <row r="250" spans="1:13" ht="15" customHeight="1">
      <c r="A250" s="158"/>
      <c r="B250" s="189"/>
      <c r="C250" s="308" t="s">
        <v>203</v>
      </c>
      <c r="D250" s="309"/>
      <c r="E250" s="309"/>
      <c r="F250" s="310"/>
      <c r="G250" s="144"/>
      <c r="H250" s="145"/>
      <c r="I250" s="144"/>
      <c r="J250" s="166"/>
      <c r="K250" s="166"/>
      <c r="L250" s="145"/>
      <c r="M250" s="35"/>
    </row>
    <row r="251" spans="1:13" ht="15" customHeight="1" thickBot="1">
      <c r="A251" s="158"/>
      <c r="B251" s="190"/>
      <c r="C251" s="182" t="s">
        <v>204</v>
      </c>
      <c r="D251" s="182"/>
      <c r="E251" s="182"/>
      <c r="F251" s="182"/>
      <c r="G251" s="140"/>
      <c r="H251" s="140"/>
      <c r="I251" s="140"/>
      <c r="J251" s="140"/>
      <c r="K251" s="140"/>
      <c r="L251" s="140"/>
      <c r="M251" s="35"/>
    </row>
    <row r="252" spans="1:13" ht="15" customHeight="1">
      <c r="A252" s="158"/>
      <c r="B252" s="186" t="s">
        <v>205</v>
      </c>
      <c r="C252" s="180" t="s">
        <v>206</v>
      </c>
      <c r="D252" s="180"/>
      <c r="E252" s="180"/>
      <c r="F252" s="180"/>
      <c r="G252" s="249"/>
      <c r="H252" s="249"/>
      <c r="I252" s="249"/>
      <c r="J252" s="249"/>
      <c r="K252" s="249"/>
      <c r="L252" s="249"/>
      <c r="M252" s="35"/>
    </row>
    <row r="253" spans="1:13" ht="15" customHeight="1">
      <c r="A253" s="158"/>
      <c r="B253" s="247"/>
      <c r="C253" s="179" t="s">
        <v>207</v>
      </c>
      <c r="D253" s="179"/>
      <c r="E253" s="179"/>
      <c r="F253" s="179"/>
      <c r="G253" s="248"/>
      <c r="H253" s="248"/>
      <c r="I253" s="248"/>
      <c r="J253" s="248"/>
      <c r="K253" s="248"/>
      <c r="L253" s="248"/>
      <c r="M253" s="35"/>
    </row>
    <row r="254" spans="1:13" ht="15" customHeight="1" thickBot="1">
      <c r="A254" s="158"/>
      <c r="B254" s="189"/>
      <c r="C254" s="307" t="s">
        <v>208</v>
      </c>
      <c r="D254" s="307"/>
      <c r="E254" s="307"/>
      <c r="F254" s="307"/>
      <c r="G254" s="306"/>
      <c r="H254" s="306"/>
      <c r="I254" s="306"/>
      <c r="J254" s="306"/>
      <c r="K254" s="306"/>
      <c r="L254" s="306"/>
      <c r="M254" s="35"/>
    </row>
    <row r="255" spans="1:13" ht="15" customHeight="1">
      <c r="A255" s="158"/>
      <c r="B255" s="155" t="s">
        <v>209</v>
      </c>
      <c r="C255" s="180" t="s">
        <v>210</v>
      </c>
      <c r="D255" s="180"/>
      <c r="E255" s="180"/>
      <c r="F255" s="180"/>
      <c r="G255" s="251"/>
      <c r="H255" s="251"/>
      <c r="I255" s="251"/>
      <c r="J255" s="251"/>
      <c r="K255" s="251"/>
      <c r="L255" s="251"/>
      <c r="M255" s="35"/>
    </row>
    <row r="256" spans="1:13" ht="15" customHeight="1">
      <c r="A256" s="158"/>
      <c r="B256" s="156"/>
      <c r="C256" s="181" t="s">
        <v>163</v>
      </c>
      <c r="D256" s="181"/>
      <c r="E256" s="181"/>
      <c r="F256" s="181"/>
      <c r="G256" s="139"/>
      <c r="H256" s="139"/>
      <c r="I256" s="139"/>
      <c r="J256" s="139"/>
      <c r="K256" s="139"/>
      <c r="L256" s="139"/>
      <c r="M256" s="35"/>
    </row>
    <row r="257" spans="1:13" ht="15" customHeight="1">
      <c r="A257" s="158"/>
      <c r="B257" s="156"/>
      <c r="C257" s="179" t="s">
        <v>211</v>
      </c>
      <c r="D257" s="179"/>
      <c r="E257" s="179"/>
      <c r="F257" s="179"/>
      <c r="G257" s="139"/>
      <c r="H257" s="139"/>
      <c r="I257" s="139"/>
      <c r="J257" s="139"/>
      <c r="K257" s="139"/>
      <c r="L257" s="139"/>
      <c r="M257" s="35"/>
    </row>
    <row r="258" spans="1:13" ht="15" customHeight="1">
      <c r="A258" s="158"/>
      <c r="B258" s="156"/>
      <c r="C258" s="179" t="s">
        <v>212</v>
      </c>
      <c r="D258" s="179"/>
      <c r="E258" s="179"/>
      <c r="F258" s="179"/>
      <c r="G258" s="139"/>
      <c r="H258" s="139"/>
      <c r="I258" s="139"/>
      <c r="J258" s="139"/>
      <c r="K258" s="139"/>
      <c r="L258" s="139"/>
      <c r="M258" s="35"/>
    </row>
    <row r="259" spans="1:13" ht="15" customHeight="1" thickBot="1">
      <c r="A259" s="159"/>
      <c r="B259" s="157"/>
      <c r="C259" s="182" t="s">
        <v>213</v>
      </c>
      <c r="D259" s="182"/>
      <c r="E259" s="182"/>
      <c r="F259" s="182"/>
      <c r="G259" s="140"/>
      <c r="H259" s="140"/>
      <c r="I259" s="140"/>
      <c r="J259" s="140"/>
      <c r="K259" s="140"/>
      <c r="L259" s="140"/>
      <c r="M259" s="35"/>
    </row>
    <row r="260" spans="1:13" ht="15" customHeight="1">
      <c r="A260" s="197" t="s">
        <v>214</v>
      </c>
      <c r="B260" s="228" t="s">
        <v>155</v>
      </c>
      <c r="C260" s="228" t="s">
        <v>215</v>
      </c>
      <c r="D260" s="228"/>
      <c r="E260" s="228"/>
      <c r="F260" s="228"/>
      <c r="G260" s="252" t="s">
        <v>216</v>
      </c>
      <c r="H260" s="228" t="s">
        <v>156</v>
      </c>
      <c r="I260" s="228"/>
      <c r="J260" s="228"/>
      <c r="K260" s="228"/>
      <c r="L260" s="228"/>
      <c r="M260" s="35"/>
    </row>
    <row r="261" spans="1:13" ht="15" customHeight="1" thickBot="1">
      <c r="A261" s="197"/>
      <c r="B261" s="225"/>
      <c r="C261" s="225"/>
      <c r="D261" s="225"/>
      <c r="E261" s="225"/>
      <c r="F261" s="225"/>
      <c r="G261" s="225"/>
      <c r="H261" s="24" t="s">
        <v>126</v>
      </c>
      <c r="I261" s="225" t="s">
        <v>127</v>
      </c>
      <c r="J261" s="225"/>
      <c r="K261" s="225"/>
      <c r="L261" s="225"/>
      <c r="M261" s="35"/>
    </row>
    <row r="262" spans="1:13" ht="15" customHeight="1">
      <c r="A262" s="197"/>
      <c r="B262" s="320" t="s">
        <v>217</v>
      </c>
      <c r="C262" s="286" t="s">
        <v>218</v>
      </c>
      <c r="D262" s="286"/>
      <c r="E262" s="286"/>
      <c r="F262" s="286"/>
      <c r="G262" s="102" t="b">
        <v>0</v>
      </c>
      <c r="H262" s="109"/>
      <c r="I262" s="288"/>
      <c r="J262" s="288"/>
      <c r="K262" s="288"/>
      <c r="L262" s="288"/>
      <c r="M262" s="35"/>
    </row>
    <row r="263" spans="1:13" ht="15" customHeight="1">
      <c r="A263" s="197"/>
      <c r="B263" s="321"/>
      <c r="C263" s="181" t="s">
        <v>219</v>
      </c>
      <c r="D263" s="181"/>
      <c r="E263" s="181"/>
      <c r="F263" s="181"/>
      <c r="G263" s="103" t="b">
        <v>0</v>
      </c>
      <c r="H263" s="107"/>
      <c r="I263" s="289"/>
      <c r="J263" s="289"/>
      <c r="K263" s="289"/>
      <c r="L263" s="289"/>
      <c r="M263" s="35"/>
    </row>
    <row r="264" spans="1:13" ht="15" customHeight="1">
      <c r="A264" s="197"/>
      <c r="B264" s="321"/>
      <c r="C264" s="181" t="s">
        <v>220</v>
      </c>
      <c r="D264" s="181"/>
      <c r="E264" s="181"/>
      <c r="F264" s="181"/>
      <c r="G264" s="103" t="b">
        <v>0</v>
      </c>
      <c r="H264" s="107"/>
      <c r="I264" s="289"/>
      <c r="J264" s="289"/>
      <c r="K264" s="289"/>
      <c r="L264" s="289"/>
      <c r="M264" s="35"/>
    </row>
    <row r="265" spans="1:13" ht="15" customHeight="1">
      <c r="A265" s="197"/>
      <c r="B265" s="321"/>
      <c r="C265" s="181" t="s">
        <v>221</v>
      </c>
      <c r="D265" s="181"/>
      <c r="E265" s="181"/>
      <c r="F265" s="181"/>
      <c r="G265" s="82" t="b">
        <v>0</v>
      </c>
      <c r="H265" s="107"/>
      <c r="I265" s="289"/>
      <c r="J265" s="289"/>
      <c r="K265" s="289"/>
      <c r="L265" s="289"/>
      <c r="M265" s="35"/>
    </row>
    <row r="266" spans="1:13" ht="15" customHeight="1">
      <c r="A266" s="197"/>
      <c r="B266" s="321"/>
      <c r="C266" s="181" t="s">
        <v>222</v>
      </c>
      <c r="D266" s="181"/>
      <c r="E266" s="181"/>
      <c r="F266" s="181"/>
      <c r="G266" s="82" t="b">
        <v>0</v>
      </c>
      <c r="H266" s="107"/>
      <c r="I266" s="289"/>
      <c r="J266" s="289"/>
      <c r="K266" s="289"/>
      <c r="L266" s="289"/>
      <c r="M266" s="35"/>
    </row>
    <row r="267" spans="1:13" ht="15" customHeight="1">
      <c r="A267" s="197"/>
      <c r="B267" s="321"/>
      <c r="C267" s="181" t="s">
        <v>223</v>
      </c>
      <c r="D267" s="181"/>
      <c r="E267" s="181"/>
      <c r="F267" s="181"/>
      <c r="G267" s="82" t="b">
        <v>0</v>
      </c>
      <c r="H267" s="107"/>
      <c r="I267" s="289"/>
      <c r="J267" s="289"/>
      <c r="K267" s="289"/>
      <c r="L267" s="289"/>
      <c r="M267" s="35"/>
    </row>
    <row r="268" spans="1:13" ht="15" customHeight="1">
      <c r="A268" s="197"/>
      <c r="B268" s="321"/>
      <c r="C268" s="181" t="s">
        <v>224</v>
      </c>
      <c r="D268" s="181"/>
      <c r="E268" s="181"/>
      <c r="F268" s="181"/>
      <c r="G268" s="82" t="b">
        <v>0</v>
      </c>
      <c r="H268" s="107"/>
      <c r="I268" s="289"/>
      <c r="J268" s="289"/>
      <c r="K268" s="289"/>
      <c r="L268" s="289"/>
      <c r="M268" s="35"/>
    </row>
    <row r="269" spans="1:13" ht="15" customHeight="1">
      <c r="A269" s="197"/>
      <c r="B269" s="321"/>
      <c r="C269" s="181" t="s">
        <v>178</v>
      </c>
      <c r="D269" s="181"/>
      <c r="E269" s="181"/>
      <c r="F269" s="181"/>
      <c r="G269" s="82" t="b">
        <v>0</v>
      </c>
      <c r="H269" s="107"/>
      <c r="I269" s="289"/>
      <c r="J269" s="289"/>
      <c r="K269" s="289"/>
      <c r="L269" s="289"/>
      <c r="M269" s="35"/>
    </row>
    <row r="270" spans="1:13" ht="15" customHeight="1">
      <c r="A270" s="197"/>
      <c r="B270" s="321"/>
      <c r="C270" s="181" t="s">
        <v>225</v>
      </c>
      <c r="D270" s="181"/>
      <c r="E270" s="181"/>
      <c r="F270" s="181"/>
      <c r="G270" s="82" t="b">
        <v>0</v>
      </c>
      <c r="H270" s="107"/>
      <c r="I270" s="289"/>
      <c r="J270" s="289"/>
      <c r="K270" s="289"/>
      <c r="L270" s="289"/>
      <c r="M270" s="35"/>
    </row>
    <row r="271" spans="1:13" ht="15" customHeight="1">
      <c r="A271" s="197"/>
      <c r="B271" s="321"/>
      <c r="C271" s="181" t="s">
        <v>226</v>
      </c>
      <c r="D271" s="181"/>
      <c r="E271" s="181"/>
      <c r="F271" s="181"/>
      <c r="G271" s="82" t="b">
        <v>0</v>
      </c>
      <c r="H271" s="107"/>
      <c r="I271" s="289"/>
      <c r="J271" s="289"/>
      <c r="K271" s="289"/>
      <c r="L271" s="289"/>
      <c r="M271" s="35"/>
    </row>
    <row r="272" spans="1:13" ht="15" customHeight="1">
      <c r="A272" s="197"/>
      <c r="B272" s="321"/>
      <c r="C272" s="179" t="s">
        <v>139</v>
      </c>
      <c r="D272" s="179"/>
      <c r="E272" s="179"/>
      <c r="F272" s="179"/>
      <c r="G272" s="82" t="b">
        <v>0</v>
      </c>
      <c r="H272" s="107"/>
      <c r="I272" s="289"/>
      <c r="J272" s="289"/>
      <c r="K272" s="289"/>
      <c r="L272" s="289"/>
      <c r="M272" s="35"/>
    </row>
    <row r="273" spans="1:13" ht="15" customHeight="1">
      <c r="A273" s="197"/>
      <c r="B273" s="321"/>
      <c r="C273" s="179" t="s">
        <v>227</v>
      </c>
      <c r="D273" s="179"/>
      <c r="E273" s="179"/>
      <c r="F273" s="179"/>
      <c r="G273" s="82" t="b">
        <v>0</v>
      </c>
      <c r="H273" s="107"/>
      <c r="I273" s="289"/>
      <c r="J273" s="289"/>
      <c r="K273" s="289"/>
      <c r="L273" s="289"/>
      <c r="M273" s="35"/>
    </row>
    <row r="274" spans="1:13" ht="15" customHeight="1">
      <c r="A274" s="197"/>
      <c r="B274" s="321"/>
      <c r="C274" s="179" t="s">
        <v>138</v>
      </c>
      <c r="D274" s="179"/>
      <c r="E274" s="179"/>
      <c r="F274" s="179"/>
      <c r="G274" s="82" t="b">
        <v>0</v>
      </c>
      <c r="H274" s="107"/>
      <c r="I274" s="289"/>
      <c r="J274" s="289"/>
      <c r="K274" s="289"/>
      <c r="L274" s="289"/>
      <c r="M274" s="35"/>
    </row>
    <row r="275" spans="1:13" ht="15" customHeight="1">
      <c r="A275" s="197"/>
      <c r="B275" s="321"/>
      <c r="C275" s="179" t="s">
        <v>228</v>
      </c>
      <c r="D275" s="179"/>
      <c r="E275" s="179"/>
      <c r="F275" s="179"/>
      <c r="G275" s="82" t="b">
        <v>0</v>
      </c>
      <c r="H275" s="107"/>
      <c r="I275" s="289"/>
      <c r="J275" s="289"/>
      <c r="K275" s="289"/>
      <c r="L275" s="289"/>
      <c r="M275" s="35"/>
    </row>
    <row r="276" spans="1:13" ht="15" customHeight="1">
      <c r="A276" s="197"/>
      <c r="B276" s="321"/>
      <c r="C276" s="179" t="s">
        <v>229</v>
      </c>
      <c r="D276" s="179"/>
      <c r="E276" s="179"/>
      <c r="F276" s="179"/>
      <c r="G276" s="82" t="b">
        <v>0</v>
      </c>
      <c r="H276" s="107"/>
      <c r="I276" s="289"/>
      <c r="J276" s="289"/>
      <c r="K276" s="289"/>
      <c r="L276" s="289"/>
      <c r="M276" s="35"/>
    </row>
    <row r="277" spans="1:13" ht="15" customHeight="1">
      <c r="A277" s="197"/>
      <c r="B277" s="321"/>
      <c r="C277" s="181" t="s">
        <v>230</v>
      </c>
      <c r="D277" s="181"/>
      <c r="E277" s="181"/>
      <c r="F277" s="181"/>
      <c r="G277" s="82" t="b">
        <v>0</v>
      </c>
      <c r="H277" s="107"/>
      <c r="I277" s="289"/>
      <c r="J277" s="289"/>
      <c r="K277" s="289"/>
      <c r="L277" s="289"/>
      <c r="M277" s="35"/>
    </row>
    <row r="278" spans="1:13" ht="15" customHeight="1">
      <c r="A278" s="197"/>
      <c r="B278" s="321"/>
      <c r="C278" s="181" t="s">
        <v>231</v>
      </c>
      <c r="D278" s="181"/>
      <c r="E278" s="181"/>
      <c r="F278" s="181"/>
      <c r="G278" s="82" t="b">
        <v>0</v>
      </c>
      <c r="H278" s="107"/>
      <c r="I278" s="289"/>
      <c r="J278" s="289"/>
      <c r="K278" s="289"/>
      <c r="L278" s="289"/>
      <c r="M278" s="35"/>
    </row>
    <row r="279" spans="1:13" ht="15" customHeight="1" thickBot="1">
      <c r="A279" s="197"/>
      <c r="B279" s="322"/>
      <c r="C279" s="182" t="s">
        <v>232</v>
      </c>
      <c r="D279" s="182"/>
      <c r="E279" s="182"/>
      <c r="F279" s="182"/>
      <c r="G279" s="104" t="b">
        <v>0</v>
      </c>
      <c r="H279" s="110"/>
      <c r="I279" s="285"/>
      <c r="J279" s="285"/>
      <c r="K279" s="285"/>
      <c r="L279" s="285"/>
      <c r="M279" s="35"/>
    </row>
    <row r="280" spans="1:13" ht="15" customHeight="1">
      <c r="A280" s="197"/>
      <c r="B280" s="151" t="s">
        <v>233</v>
      </c>
      <c r="C280" s="286" t="s">
        <v>234</v>
      </c>
      <c r="D280" s="286"/>
      <c r="E280" s="286"/>
      <c r="F280" s="286"/>
      <c r="G280" s="102" t="b">
        <v>0</v>
      </c>
      <c r="H280" s="109"/>
      <c r="I280" s="288"/>
      <c r="J280" s="288"/>
      <c r="K280" s="288"/>
      <c r="L280" s="288"/>
      <c r="M280" s="35"/>
    </row>
    <row r="281" spans="1:13" ht="15" customHeight="1" thickBot="1">
      <c r="A281" s="197"/>
      <c r="B281" s="153"/>
      <c r="C281" s="315" t="s">
        <v>235</v>
      </c>
      <c r="D281" s="315"/>
      <c r="E281" s="315"/>
      <c r="F281" s="315"/>
      <c r="G281" s="104" t="b">
        <v>0</v>
      </c>
      <c r="H281" s="110"/>
      <c r="I281" s="285"/>
      <c r="J281" s="285"/>
      <c r="K281" s="285"/>
      <c r="L281" s="285"/>
      <c r="M281" s="35"/>
    </row>
    <row r="282" spans="1:13" ht="15" customHeight="1">
      <c r="A282" s="197"/>
      <c r="B282" s="151" t="s">
        <v>209</v>
      </c>
      <c r="C282" s="286" t="s">
        <v>236</v>
      </c>
      <c r="D282" s="286"/>
      <c r="E282" s="286"/>
      <c r="F282" s="286"/>
      <c r="G282" s="102" t="b">
        <v>0</v>
      </c>
      <c r="H282" s="109"/>
      <c r="I282" s="282"/>
      <c r="J282" s="283"/>
      <c r="K282" s="283"/>
      <c r="L282" s="284"/>
      <c r="M282" s="35"/>
    </row>
    <row r="283" spans="1:13" ht="15" customHeight="1">
      <c r="A283" s="197"/>
      <c r="B283" s="156"/>
      <c r="C283" s="160" t="s">
        <v>237</v>
      </c>
      <c r="D283" s="161"/>
      <c r="E283" s="161"/>
      <c r="F283" s="162"/>
      <c r="G283" s="82"/>
      <c r="H283" s="107"/>
      <c r="I283" s="163"/>
      <c r="J283" s="164"/>
      <c r="K283" s="164"/>
      <c r="L283" s="165"/>
      <c r="M283" s="35"/>
    </row>
    <row r="284" spans="1:13" ht="15" customHeight="1">
      <c r="A284" s="197"/>
      <c r="B284" s="156"/>
      <c r="C284" s="160" t="s">
        <v>238</v>
      </c>
      <c r="D284" s="161"/>
      <c r="E284" s="161"/>
      <c r="F284" s="162"/>
      <c r="G284" s="105"/>
      <c r="H284" s="111"/>
      <c r="I284" s="163"/>
      <c r="J284" s="164"/>
      <c r="K284" s="164"/>
      <c r="L284" s="165"/>
      <c r="M284" s="35"/>
    </row>
    <row r="285" spans="1:13" ht="15" customHeight="1" thickBot="1">
      <c r="A285" s="197"/>
      <c r="B285" s="153"/>
      <c r="C285" s="315" t="s">
        <v>239</v>
      </c>
      <c r="D285" s="315"/>
      <c r="E285" s="315"/>
      <c r="F285" s="315"/>
      <c r="G285" s="104" t="b">
        <v>0</v>
      </c>
      <c r="H285" s="110"/>
      <c r="I285" s="285"/>
      <c r="J285" s="285"/>
      <c r="K285" s="285"/>
      <c r="L285" s="285"/>
      <c r="M285" s="35"/>
    </row>
    <row r="286" spans="1:13">
      <c r="A286" s="34"/>
      <c r="B286" s="34"/>
      <c r="C286" s="34"/>
      <c r="D286" s="34"/>
      <c r="E286" s="34"/>
      <c r="F286" s="34"/>
      <c r="G286" s="34"/>
      <c r="H286" s="34"/>
      <c r="I286" s="34"/>
      <c r="J286" s="34"/>
      <c r="K286" s="34"/>
      <c r="L286" s="34"/>
      <c r="M286" s="35"/>
    </row>
    <row r="287" spans="1:13" ht="15" customHeight="1">
      <c r="A287" s="128" t="s">
        <v>240</v>
      </c>
      <c r="B287" s="287">
        <v>0</v>
      </c>
      <c r="C287" s="287">
        <v>2</v>
      </c>
      <c r="D287" s="201" t="s">
        <v>241</v>
      </c>
      <c r="E287" s="201"/>
      <c r="F287" s="201"/>
      <c r="G287" s="201"/>
      <c r="H287" s="201"/>
      <c r="I287" s="201"/>
      <c r="J287" s="201"/>
      <c r="K287" s="201"/>
      <c r="L287" s="34"/>
      <c r="M287" s="35"/>
    </row>
    <row r="288" spans="1:13" ht="12.95" customHeight="1">
      <c r="A288" s="128"/>
      <c r="B288" s="287"/>
      <c r="C288" s="287"/>
      <c r="D288" s="210"/>
      <c r="E288" s="210"/>
      <c r="F288" s="210"/>
      <c r="G288" s="210"/>
      <c r="H288" s="210"/>
      <c r="I288" s="210"/>
      <c r="J288" s="210"/>
      <c r="K288" s="210"/>
      <c r="L288" s="34"/>
      <c r="M288" s="35"/>
    </row>
    <row r="289" spans="1:13" ht="12.95" customHeight="1">
      <c r="A289" s="128"/>
      <c r="B289" s="201" t="s">
        <v>242</v>
      </c>
      <c r="C289" s="201"/>
      <c r="D289" s="201"/>
      <c r="E289" s="201"/>
      <c r="F289" s="323"/>
      <c r="G289" s="323"/>
      <c r="H289" s="323"/>
      <c r="I289" s="323"/>
      <c r="J289" s="323"/>
      <c r="K289" s="323"/>
      <c r="L289" s="34"/>
      <c r="M289" s="35"/>
    </row>
    <row r="290" spans="1:13">
      <c r="A290" s="128"/>
      <c r="B290" s="201" t="s">
        <v>243</v>
      </c>
      <c r="C290" s="201"/>
      <c r="D290" s="201"/>
      <c r="E290" s="201"/>
      <c r="F290" s="201"/>
      <c r="G290" s="201"/>
      <c r="H290" s="201"/>
      <c r="I290" s="201"/>
      <c r="J290" s="201"/>
      <c r="K290" s="201"/>
      <c r="L290" s="34"/>
      <c r="M290" s="35"/>
    </row>
    <row r="291" spans="1:13">
      <c r="A291" s="68"/>
      <c r="B291" s="51"/>
      <c r="C291" s="51"/>
      <c r="D291" s="51"/>
      <c r="E291" s="51"/>
      <c r="F291" s="51"/>
      <c r="G291" s="51"/>
      <c r="H291" s="51"/>
      <c r="I291" s="51"/>
      <c r="J291" s="51"/>
      <c r="K291" s="51"/>
      <c r="L291" s="34"/>
      <c r="M291" s="35"/>
    </row>
    <row r="292" spans="1:13" ht="15.75" customHeight="1">
      <c r="A292" s="128" t="s">
        <v>244</v>
      </c>
      <c r="B292" s="291" t="s">
        <v>245</v>
      </c>
      <c r="C292" s="291"/>
      <c r="D292" s="291"/>
      <c r="E292" s="291"/>
      <c r="F292" s="292"/>
      <c r="G292" s="292"/>
      <c r="H292" s="292"/>
      <c r="I292" s="292"/>
      <c r="J292" s="292"/>
      <c r="K292" s="292"/>
      <c r="L292" s="292"/>
      <c r="M292" s="35"/>
    </row>
    <row r="293" spans="1:13" ht="20.100000000000001" customHeight="1">
      <c r="A293" s="128"/>
      <c r="B293" s="291" t="s">
        <v>246</v>
      </c>
      <c r="C293" s="291"/>
      <c r="D293" s="291"/>
      <c r="E293" s="291"/>
      <c r="F293" s="293" t="s">
        <v>247</v>
      </c>
      <c r="G293" s="293"/>
      <c r="H293" s="293"/>
      <c r="I293" s="293"/>
      <c r="J293" s="293"/>
      <c r="K293" s="293"/>
      <c r="L293" s="293"/>
      <c r="M293" s="35"/>
    </row>
    <row r="294" spans="1:13" ht="20.100000000000001" customHeight="1">
      <c r="A294" s="128"/>
      <c r="B294" s="291" t="s">
        <v>248</v>
      </c>
      <c r="C294" s="291"/>
      <c r="D294" s="291"/>
      <c r="E294" s="291"/>
      <c r="F294" s="293"/>
      <c r="G294" s="293"/>
      <c r="H294" s="293"/>
      <c r="I294" s="293"/>
      <c r="J294" s="293"/>
      <c r="K294" s="293"/>
      <c r="L294" s="293"/>
      <c r="M294" s="35"/>
    </row>
    <row r="295" spans="1:13" ht="20.100000000000001" customHeight="1">
      <c r="A295" s="128"/>
      <c r="B295" s="294" t="s">
        <v>249</v>
      </c>
      <c r="C295" s="295"/>
      <c r="D295" s="295"/>
      <c r="E295" s="296"/>
      <c r="F295" s="293"/>
      <c r="G295" s="293"/>
      <c r="H295" s="293"/>
      <c r="I295" s="293"/>
      <c r="J295" s="293"/>
      <c r="K295" s="293"/>
      <c r="L295" s="293"/>
      <c r="M295" s="35"/>
    </row>
    <row r="296" spans="1:13" ht="20.100000000000001" customHeight="1">
      <c r="A296" s="128"/>
      <c r="B296" s="297" t="s">
        <v>250</v>
      </c>
      <c r="C296" s="298"/>
      <c r="D296" s="298"/>
      <c r="E296" s="299"/>
      <c r="F296" s="293"/>
      <c r="G296" s="293"/>
      <c r="H296" s="293"/>
      <c r="I296" s="293"/>
      <c r="J296" s="293"/>
      <c r="K296" s="293"/>
      <c r="L296" s="293"/>
      <c r="M296" s="35"/>
    </row>
    <row r="297" spans="1:13" ht="20.100000000000001" customHeight="1">
      <c r="A297" s="128"/>
      <c r="B297" s="294" t="s">
        <v>251</v>
      </c>
      <c r="C297" s="295"/>
      <c r="D297" s="295"/>
      <c r="E297" s="296"/>
      <c r="F297" s="293"/>
      <c r="G297" s="293"/>
      <c r="H297" s="293"/>
      <c r="I297" s="293"/>
      <c r="J297" s="293"/>
      <c r="K297" s="293"/>
      <c r="L297" s="293"/>
      <c r="M297" s="35"/>
    </row>
    <row r="298" spans="1:13" ht="20.100000000000001" customHeight="1">
      <c r="A298" s="128"/>
      <c r="B298" s="300" t="s">
        <v>252</v>
      </c>
      <c r="C298" s="301"/>
      <c r="D298" s="301"/>
      <c r="E298" s="302"/>
      <c r="F298" s="293"/>
      <c r="G298" s="293"/>
      <c r="H298" s="293"/>
      <c r="I298" s="293"/>
      <c r="J298" s="293"/>
      <c r="K298" s="293"/>
      <c r="L298" s="293"/>
      <c r="M298" s="35"/>
    </row>
    <row r="299" spans="1:13" ht="20.100000000000001" customHeight="1">
      <c r="A299" s="128"/>
      <c r="B299" s="294" t="s">
        <v>253</v>
      </c>
      <c r="C299" s="295"/>
      <c r="D299" s="295"/>
      <c r="E299" s="296"/>
      <c r="F299" s="293"/>
      <c r="G299" s="293"/>
      <c r="H299" s="293"/>
      <c r="I299" s="293"/>
      <c r="J299" s="293"/>
      <c r="K299" s="293"/>
      <c r="L299" s="293"/>
      <c r="M299" s="35"/>
    </row>
    <row r="300" spans="1:13" ht="20.100000000000001" customHeight="1">
      <c r="A300" s="128"/>
      <c r="B300" s="294" t="s">
        <v>254</v>
      </c>
      <c r="C300" s="295"/>
      <c r="D300" s="295"/>
      <c r="E300" s="296"/>
      <c r="F300" s="293"/>
      <c r="G300" s="293"/>
      <c r="H300" s="293"/>
      <c r="I300" s="293"/>
      <c r="J300" s="293"/>
      <c r="K300" s="293"/>
      <c r="L300" s="293"/>
      <c r="M300" s="35"/>
    </row>
    <row r="301" spans="1:13">
      <c r="A301" s="34"/>
      <c r="B301" s="34"/>
      <c r="C301" s="34"/>
      <c r="D301" s="34"/>
      <c r="E301" s="34"/>
      <c r="F301" s="34"/>
      <c r="G301" s="34"/>
      <c r="H301" s="34"/>
      <c r="I301" s="34"/>
      <c r="J301" s="34"/>
      <c r="K301" s="34"/>
      <c r="L301" s="34"/>
      <c r="M301" s="35"/>
    </row>
    <row r="302" spans="1:13" ht="123" customHeight="1">
      <c r="A302" s="128" t="s">
        <v>255</v>
      </c>
      <c r="B302" s="290" t="s">
        <v>256</v>
      </c>
      <c r="C302" s="290"/>
      <c r="D302" s="303"/>
      <c r="E302" s="304"/>
      <c r="F302" s="304"/>
      <c r="G302" s="304"/>
      <c r="H302" s="304"/>
      <c r="I302" s="304"/>
      <c r="J302" s="304"/>
      <c r="K302" s="304"/>
      <c r="L302" s="305"/>
      <c r="M302" s="35" t="s">
        <v>257</v>
      </c>
    </row>
    <row r="303" spans="1:13">
      <c r="A303" s="128"/>
      <c r="B303" s="201" t="s">
        <v>258</v>
      </c>
      <c r="C303" s="201"/>
      <c r="D303" s="201" t="s">
        <v>259</v>
      </c>
      <c r="E303" s="201"/>
      <c r="F303" s="201"/>
      <c r="G303" s="201"/>
      <c r="H303" s="201"/>
      <c r="I303" s="201"/>
      <c r="J303" s="201"/>
      <c r="K303" s="201"/>
      <c r="L303" s="201"/>
      <c r="M303" s="35"/>
    </row>
    <row r="304" spans="1:13">
      <c r="A304" s="34"/>
      <c r="B304" s="34"/>
      <c r="C304" s="34"/>
      <c r="D304" s="34"/>
      <c r="E304" s="34"/>
      <c r="F304" s="34"/>
      <c r="G304" s="34"/>
      <c r="H304" s="34"/>
      <c r="I304" s="34"/>
      <c r="J304" s="34"/>
      <c r="K304" s="34"/>
      <c r="L304" s="34"/>
      <c r="M304" s="35"/>
    </row>
    <row r="305" spans="1:13" ht="24.95" customHeight="1">
      <c r="A305" s="128" t="s">
        <v>260</v>
      </c>
      <c r="B305" s="128"/>
      <c r="C305" s="122"/>
      <c r="D305" s="122"/>
      <c r="E305" s="122"/>
      <c r="F305" s="122"/>
      <c r="G305" s="122"/>
      <c r="H305" s="122"/>
      <c r="I305" s="122"/>
      <c r="J305" s="122"/>
      <c r="K305" s="122"/>
      <c r="L305" s="122"/>
      <c r="M305" s="35"/>
    </row>
    <row r="306" spans="1:13">
      <c r="A306" s="44"/>
      <c r="B306" s="44"/>
      <c r="C306" s="44"/>
      <c r="D306" s="44"/>
      <c r="E306" s="44"/>
      <c r="F306" s="44"/>
      <c r="G306" s="44"/>
      <c r="H306" s="44"/>
      <c r="I306" s="44"/>
      <c r="J306" s="44"/>
      <c r="K306" s="44"/>
      <c r="L306" s="44"/>
      <c r="M306" s="35"/>
    </row>
    <row r="307" spans="1:13" ht="24.95" customHeight="1">
      <c r="A307" s="128" t="s">
        <v>261</v>
      </c>
      <c r="B307" s="128"/>
      <c r="C307" s="122"/>
      <c r="D307" s="122"/>
      <c r="E307" s="122"/>
      <c r="F307" s="122"/>
      <c r="G307" s="122"/>
      <c r="H307" s="122"/>
      <c r="I307" s="122"/>
      <c r="J307" s="122"/>
      <c r="K307" s="122"/>
      <c r="L307" s="122"/>
      <c r="M307" s="35"/>
    </row>
    <row r="308" spans="1:13">
      <c r="A308" s="34"/>
      <c r="B308" s="34"/>
      <c r="C308" s="34"/>
      <c r="D308" s="34"/>
      <c r="E308" s="34"/>
      <c r="F308" s="34"/>
      <c r="G308" s="34"/>
      <c r="H308" s="34"/>
      <c r="I308" s="34"/>
      <c r="J308" s="34"/>
      <c r="K308" s="34"/>
      <c r="L308" s="34"/>
    </row>
    <row r="309" spans="1:13" s="16" customFormat="1" ht="20.100000000000001" customHeight="1">
      <c r="A309" s="235" t="s">
        <v>262</v>
      </c>
      <c r="B309" s="236"/>
      <c r="C309" s="237" t="s">
        <v>263</v>
      </c>
      <c r="D309" s="238"/>
      <c r="E309" s="100" t="b">
        <v>0</v>
      </c>
      <c r="F309" s="237" t="s">
        <v>264</v>
      </c>
      <c r="G309" s="238"/>
      <c r="H309" s="101" t="b">
        <v>0</v>
      </c>
      <c r="I309" s="25"/>
      <c r="J309" s="25"/>
      <c r="K309" s="25"/>
      <c r="L309" s="26"/>
      <c r="M309" s="69"/>
    </row>
    <row r="310" spans="1:13" s="16" customFormat="1" ht="20.100000000000001" customHeight="1">
      <c r="A310" s="235"/>
      <c r="B310" s="236"/>
      <c r="C310" s="239"/>
      <c r="D310" s="240"/>
      <c r="E310" s="70"/>
      <c r="F310" s="241" t="s">
        <v>265</v>
      </c>
      <c r="G310" s="242"/>
      <c r="H310" s="318"/>
      <c r="I310" s="319"/>
      <c r="J310" s="319"/>
      <c r="K310" s="319"/>
      <c r="L310" s="319"/>
      <c r="M310" s="17"/>
    </row>
    <row r="311" spans="1:13">
      <c r="A311" s="71"/>
      <c r="B311" s="71"/>
      <c r="C311" s="72"/>
      <c r="D311" s="72"/>
      <c r="E311" s="72"/>
      <c r="F311" s="72"/>
      <c r="G311" s="72"/>
      <c r="H311" s="72"/>
      <c r="I311" s="72"/>
      <c r="J311" s="72"/>
      <c r="K311" s="72"/>
      <c r="L311" s="72"/>
      <c r="M311" s="15"/>
    </row>
    <row r="312" spans="1:13" s="16" customFormat="1" ht="20.100000000000001" customHeight="1">
      <c r="A312" s="243" t="s">
        <v>266</v>
      </c>
      <c r="B312" s="244"/>
      <c r="C312" s="316" t="s">
        <v>267</v>
      </c>
      <c r="D312" s="317"/>
      <c r="E312" s="317"/>
      <c r="F312" s="317"/>
      <c r="G312" s="317"/>
      <c r="H312" s="93"/>
      <c r="I312" s="25" t="str">
        <f>IF(H312="Yes","please fulfill the peremption period below","")</f>
        <v/>
      </c>
      <c r="J312" s="25"/>
      <c r="K312" s="25"/>
      <c r="L312" s="26"/>
      <c r="M312" s="73"/>
    </row>
    <row r="313" spans="1:13" s="16" customFormat="1" ht="20.100000000000001" customHeight="1">
      <c r="A313" s="245"/>
      <c r="B313" s="246"/>
      <c r="C313" s="74"/>
      <c r="D313" s="75"/>
      <c r="E313" s="75"/>
      <c r="F313" s="76"/>
      <c r="G313" s="77" t="s">
        <v>268</v>
      </c>
      <c r="H313" s="324"/>
      <c r="I313" s="324"/>
      <c r="J313" s="324"/>
      <c r="K313" s="324"/>
      <c r="L313" s="325"/>
      <c r="M313" s="78" t="s">
        <v>269</v>
      </c>
    </row>
    <row r="314" spans="1:13">
      <c r="A314" s="34"/>
      <c r="B314" s="34"/>
      <c r="C314" s="34"/>
      <c r="D314" s="34"/>
      <c r="E314" s="34"/>
      <c r="F314" s="34"/>
      <c r="G314" s="34"/>
      <c r="H314" s="34"/>
      <c r="I314" s="34"/>
      <c r="J314" s="34"/>
      <c r="K314" s="34"/>
      <c r="L314" s="34"/>
      <c r="M314" s="35"/>
    </row>
    <row r="315" spans="1:13" ht="27.75" customHeight="1">
      <c r="A315" s="177" t="s">
        <v>270</v>
      </c>
      <c r="B315" s="177"/>
      <c r="C315" s="177"/>
      <c r="D315" s="177"/>
      <c r="E315" s="177"/>
      <c r="F315" s="177"/>
      <c r="G315" s="177"/>
      <c r="H315" s="177"/>
      <c r="I315" s="177"/>
      <c r="J315" s="177"/>
      <c r="K315" s="177"/>
      <c r="L315" s="177"/>
      <c r="M315" s="35"/>
    </row>
    <row r="316" spans="1:13" ht="118.35" customHeight="1">
      <c r="A316" s="232"/>
      <c r="B316" s="232"/>
      <c r="C316" s="232"/>
      <c r="D316" s="232"/>
      <c r="E316" s="232"/>
      <c r="F316" s="232"/>
      <c r="G316" s="232"/>
      <c r="H316" s="232"/>
      <c r="I316" s="232"/>
      <c r="J316" s="232"/>
      <c r="K316" s="232"/>
      <c r="L316" s="232"/>
      <c r="M316" s="35" t="s">
        <v>257</v>
      </c>
    </row>
  </sheetData>
  <sheetProtection formatRows="0"/>
  <mergeCells count="594">
    <mergeCell ref="C222:F222"/>
    <mergeCell ref="I211:L211"/>
    <mergeCell ref="B129:K131"/>
    <mergeCell ref="B105:K107"/>
    <mergeCell ref="B99:K101"/>
    <mergeCell ref="B102:K104"/>
    <mergeCell ref="B108:K110"/>
    <mergeCell ref="B111:K113"/>
    <mergeCell ref="B114:K116"/>
    <mergeCell ref="B117:K119"/>
    <mergeCell ref="B120:K122"/>
    <mergeCell ref="B123:K125"/>
    <mergeCell ref="B126:K128"/>
    <mergeCell ref="I226:L226"/>
    <mergeCell ref="C231:F231"/>
    <mergeCell ref="G231:H231"/>
    <mergeCell ref="I231:L231"/>
    <mergeCell ref="G230:H230"/>
    <mergeCell ref="G223:H223"/>
    <mergeCell ref="I223:L223"/>
    <mergeCell ref="G224:H224"/>
    <mergeCell ref="I224:L224"/>
    <mergeCell ref="I230:L230"/>
    <mergeCell ref="I232:L232"/>
    <mergeCell ref="I233:L233"/>
    <mergeCell ref="I234:L234"/>
    <mergeCell ref="I235:L235"/>
    <mergeCell ref="G229:H229"/>
    <mergeCell ref="I229:L229"/>
    <mergeCell ref="G228:H228"/>
    <mergeCell ref="I228:L228"/>
    <mergeCell ref="C279:F279"/>
    <mergeCell ref="G222:H222"/>
    <mergeCell ref="I222:L222"/>
    <mergeCell ref="C213:F213"/>
    <mergeCell ref="C214:F214"/>
    <mergeCell ref="G213:H213"/>
    <mergeCell ref="G214:H214"/>
    <mergeCell ref="I213:L213"/>
    <mergeCell ref="I214:L214"/>
    <mergeCell ref="C275:F275"/>
    <mergeCell ref="I267:L267"/>
    <mergeCell ref="C246:F246"/>
    <mergeCell ref="G246:H246"/>
    <mergeCell ref="I246:L246"/>
    <mergeCell ref="C250:F250"/>
    <mergeCell ref="G250:H250"/>
    <mergeCell ref="I268:L268"/>
    <mergeCell ref="I269:L269"/>
    <mergeCell ref="I270:L270"/>
    <mergeCell ref="I263:L263"/>
    <mergeCell ref="I264:L264"/>
    <mergeCell ref="I266:L266"/>
    <mergeCell ref="C273:F273"/>
    <mergeCell ref="C225:F225"/>
    <mergeCell ref="I273:L273"/>
    <mergeCell ref="A315:L315"/>
    <mergeCell ref="I285:L285"/>
    <mergeCell ref="I280:L280"/>
    <mergeCell ref="C285:F285"/>
    <mergeCell ref="C277:F277"/>
    <mergeCell ref="C278:F278"/>
    <mergeCell ref="C280:F280"/>
    <mergeCell ref="C281:F281"/>
    <mergeCell ref="C276:F276"/>
    <mergeCell ref="C312:G312"/>
    <mergeCell ref="C309:D309"/>
    <mergeCell ref="H310:L310"/>
    <mergeCell ref="I276:L276"/>
    <mergeCell ref="B262:B279"/>
    <mergeCell ref="B280:B281"/>
    <mergeCell ref="B282:B285"/>
    <mergeCell ref="F289:K289"/>
    <mergeCell ref="C282:F282"/>
    <mergeCell ref="H313:L313"/>
    <mergeCell ref="I278:L278"/>
    <mergeCell ref="I277:L277"/>
    <mergeCell ref="D303:L303"/>
    <mergeCell ref="I275:L275"/>
    <mergeCell ref="I279:L279"/>
    <mergeCell ref="A9:B9"/>
    <mergeCell ref="C9:D9"/>
    <mergeCell ref="A12:C12"/>
    <mergeCell ref="A11:C11"/>
    <mergeCell ref="A58:L58"/>
    <mergeCell ref="L111:L113"/>
    <mergeCell ref="L63:L65"/>
    <mergeCell ref="A69:A71"/>
    <mergeCell ref="A108:A110"/>
    <mergeCell ref="A102:A104"/>
    <mergeCell ref="C274:F274"/>
    <mergeCell ref="A105:A107"/>
    <mergeCell ref="A96:A98"/>
    <mergeCell ref="L72:L74"/>
    <mergeCell ref="L108:L110"/>
    <mergeCell ref="A99:A101"/>
    <mergeCell ref="A90:A92"/>
    <mergeCell ref="A93:A95"/>
    <mergeCell ref="L105:L107"/>
    <mergeCell ref="A87:A89"/>
    <mergeCell ref="A81:A83"/>
    <mergeCell ref="A84:A86"/>
    <mergeCell ref="A75:A77"/>
    <mergeCell ref="I238:L238"/>
    <mergeCell ref="G236:H236"/>
    <mergeCell ref="I236:L236"/>
    <mergeCell ref="G237:H237"/>
    <mergeCell ref="I237:L237"/>
    <mergeCell ref="G249:H249"/>
    <mergeCell ref="I249:L249"/>
    <mergeCell ref="C242:F242"/>
    <mergeCell ref="C243:F243"/>
    <mergeCell ref="C244:F244"/>
    <mergeCell ref="G244:H244"/>
    <mergeCell ref="I244:L244"/>
    <mergeCell ref="G239:H239"/>
    <mergeCell ref="I239:L239"/>
    <mergeCell ref="G240:H240"/>
    <mergeCell ref="I240:L240"/>
    <mergeCell ref="G241:H241"/>
    <mergeCell ref="I241:L241"/>
    <mergeCell ref="G243:H243"/>
    <mergeCell ref="I243:L243"/>
    <mergeCell ref="G242:H242"/>
    <mergeCell ref="I242:L242"/>
    <mergeCell ref="C272:F272"/>
    <mergeCell ref="C263:F263"/>
    <mergeCell ref="C264:F264"/>
    <mergeCell ref="I272:L272"/>
    <mergeCell ref="I250:L250"/>
    <mergeCell ref="C252:F252"/>
    <mergeCell ref="G252:H252"/>
    <mergeCell ref="G254:H254"/>
    <mergeCell ref="I254:L254"/>
    <mergeCell ref="I252:L252"/>
    <mergeCell ref="C254:F254"/>
    <mergeCell ref="I265:L265"/>
    <mergeCell ref="I253:L253"/>
    <mergeCell ref="I255:L255"/>
    <mergeCell ref="I256:L256"/>
    <mergeCell ref="I257:L257"/>
    <mergeCell ref="I258:L258"/>
    <mergeCell ref="I259:L259"/>
    <mergeCell ref="I271:L271"/>
    <mergeCell ref="C269:F269"/>
    <mergeCell ref="C270:F270"/>
    <mergeCell ref="C271:F271"/>
    <mergeCell ref="G255:H255"/>
    <mergeCell ref="G256:H256"/>
    <mergeCell ref="A305:B305"/>
    <mergeCell ref="A307:B307"/>
    <mergeCell ref="C305:L305"/>
    <mergeCell ref="C307:L307"/>
    <mergeCell ref="B303:C303"/>
    <mergeCell ref="B302:C302"/>
    <mergeCell ref="A302:A303"/>
    <mergeCell ref="A292:A300"/>
    <mergeCell ref="B292:E292"/>
    <mergeCell ref="F292:L292"/>
    <mergeCell ref="F293:L300"/>
    <mergeCell ref="B294:E294"/>
    <mergeCell ref="B295:E295"/>
    <mergeCell ref="B296:E296"/>
    <mergeCell ref="B297:E297"/>
    <mergeCell ref="B298:E298"/>
    <mergeCell ref="B299:E299"/>
    <mergeCell ref="B300:E300"/>
    <mergeCell ref="B293:E293"/>
    <mergeCell ref="D302:L302"/>
    <mergeCell ref="I282:L282"/>
    <mergeCell ref="I281:L281"/>
    <mergeCell ref="A260:A285"/>
    <mergeCell ref="B260:B261"/>
    <mergeCell ref="C260:F261"/>
    <mergeCell ref="C262:F262"/>
    <mergeCell ref="B287:B288"/>
    <mergeCell ref="C287:C288"/>
    <mergeCell ref="D287:K287"/>
    <mergeCell ref="D288:K288"/>
    <mergeCell ref="C265:F265"/>
    <mergeCell ref="C266:F266"/>
    <mergeCell ref="C267:F267"/>
    <mergeCell ref="C268:F268"/>
    <mergeCell ref="C283:F283"/>
    <mergeCell ref="I283:L283"/>
    <mergeCell ref="A287:A290"/>
    <mergeCell ref="B290:K290"/>
    <mergeCell ref="B289:E289"/>
    <mergeCell ref="G260:G261"/>
    <mergeCell ref="H260:L260"/>
    <mergeCell ref="I261:L261"/>
    <mergeCell ref="I262:L262"/>
    <mergeCell ref="I274:L274"/>
    <mergeCell ref="I221:L221"/>
    <mergeCell ref="G227:H227"/>
    <mergeCell ref="I227:L227"/>
    <mergeCell ref="A1:L1"/>
    <mergeCell ref="B3:K3"/>
    <mergeCell ref="A5:L5"/>
    <mergeCell ref="A6:L6"/>
    <mergeCell ref="A7:B7"/>
    <mergeCell ref="C7:D7"/>
    <mergeCell ref="G7:H7"/>
    <mergeCell ref="E7:F7"/>
    <mergeCell ref="B169:C169"/>
    <mergeCell ref="B161:C161"/>
    <mergeCell ref="B162:C162"/>
    <mergeCell ref="B163:C163"/>
    <mergeCell ref="B164:C164"/>
    <mergeCell ref="B165:C165"/>
    <mergeCell ref="I168:L168"/>
    <mergeCell ref="I169:L169"/>
    <mergeCell ref="A78:A80"/>
    <mergeCell ref="A72:A74"/>
    <mergeCell ref="L93:L95"/>
    <mergeCell ref="G225:H225"/>
    <mergeCell ref="I225:L225"/>
    <mergeCell ref="I215:L215"/>
    <mergeCell ref="G216:H216"/>
    <mergeCell ref="I216:L216"/>
    <mergeCell ref="L99:L101"/>
    <mergeCell ref="L102:L104"/>
    <mergeCell ref="B81:K83"/>
    <mergeCell ref="B84:K86"/>
    <mergeCell ref="B87:K89"/>
    <mergeCell ref="B90:K92"/>
    <mergeCell ref="B93:K95"/>
    <mergeCell ref="B96:K98"/>
    <mergeCell ref="C141:L141"/>
    <mergeCell ref="B172:C172"/>
    <mergeCell ref="D172:F172"/>
    <mergeCell ref="B174:C174"/>
    <mergeCell ref="B175:C175"/>
    <mergeCell ref="D151:E151"/>
    <mergeCell ref="F153:L153"/>
    <mergeCell ref="G206:L206"/>
    <mergeCell ref="G207:H207"/>
    <mergeCell ref="C211:F211"/>
    <mergeCell ref="C212:F212"/>
    <mergeCell ref="G212:H212"/>
    <mergeCell ref="I212:L212"/>
    <mergeCell ref="I181:L181"/>
    <mergeCell ref="I182:L182"/>
    <mergeCell ref="I183:L183"/>
    <mergeCell ref="D173:F173"/>
    <mergeCell ref="I173:L173"/>
    <mergeCell ref="D174:F174"/>
    <mergeCell ref="L87:L89"/>
    <mergeCell ref="L96:L98"/>
    <mergeCell ref="L81:L83"/>
    <mergeCell ref="I186:L186"/>
    <mergeCell ref="B182:C182"/>
    <mergeCell ref="B183:C183"/>
    <mergeCell ref="D181:F181"/>
    <mergeCell ref="B173:C173"/>
    <mergeCell ref="B176:C176"/>
    <mergeCell ref="B14:L14"/>
    <mergeCell ref="L78:L80"/>
    <mergeCell ref="C31:L31"/>
    <mergeCell ref="C50:L50"/>
    <mergeCell ref="C51:L51"/>
    <mergeCell ref="C53:L53"/>
    <mergeCell ref="C52:L52"/>
    <mergeCell ref="L60:L62"/>
    <mergeCell ref="L66:L68"/>
    <mergeCell ref="L69:L71"/>
    <mergeCell ref="C32:L32"/>
    <mergeCell ref="C33:L33"/>
    <mergeCell ref="C34:L34"/>
    <mergeCell ref="C35:L35"/>
    <mergeCell ref="C36:L36"/>
    <mergeCell ref="B60:K62"/>
    <mergeCell ref="D182:F182"/>
    <mergeCell ref="D183:F183"/>
    <mergeCell ref="B63:K65"/>
    <mergeCell ref="B66:K68"/>
    <mergeCell ref="B69:K71"/>
    <mergeCell ref="B72:K74"/>
    <mergeCell ref="B75:K77"/>
    <mergeCell ref="B78:K80"/>
    <mergeCell ref="A16:A20"/>
    <mergeCell ref="C16:L16"/>
    <mergeCell ref="C17:L17"/>
    <mergeCell ref="C18:L18"/>
    <mergeCell ref="C19:L19"/>
    <mergeCell ref="C41:L41"/>
    <mergeCell ref="A42:A46"/>
    <mergeCell ref="C42:L42"/>
    <mergeCell ref="C43:L43"/>
    <mergeCell ref="C44:L44"/>
    <mergeCell ref="C45:L45"/>
    <mergeCell ref="C46:L46"/>
    <mergeCell ref="A48:A53"/>
    <mergeCell ref="C48:L48"/>
    <mergeCell ref="C49:L49"/>
    <mergeCell ref="F56:G56"/>
    <mergeCell ref="D12:H12"/>
    <mergeCell ref="D11:H11"/>
    <mergeCell ref="C20:L20"/>
    <mergeCell ref="L75:L77"/>
    <mergeCell ref="A22:A26"/>
    <mergeCell ref="C22:L22"/>
    <mergeCell ref="C23:L23"/>
    <mergeCell ref="C24:L24"/>
    <mergeCell ref="C25:L25"/>
    <mergeCell ref="C26:L26"/>
    <mergeCell ref="A27:A31"/>
    <mergeCell ref="C27:L27"/>
    <mergeCell ref="C28:L28"/>
    <mergeCell ref="C29:L29"/>
    <mergeCell ref="C30:L30"/>
    <mergeCell ref="A60:A62"/>
    <mergeCell ref="A63:A65"/>
    <mergeCell ref="A66:A68"/>
    <mergeCell ref="A32:A36"/>
    <mergeCell ref="A37:A41"/>
    <mergeCell ref="C37:L37"/>
    <mergeCell ref="C38:L38"/>
    <mergeCell ref="C39:L39"/>
    <mergeCell ref="C40:L40"/>
    <mergeCell ref="L84:L86"/>
    <mergeCell ref="L90:L92"/>
    <mergeCell ref="B240:B241"/>
    <mergeCell ref="A134:E134"/>
    <mergeCell ref="D160:F160"/>
    <mergeCell ref="D161:F161"/>
    <mergeCell ref="E148:F148"/>
    <mergeCell ref="I158:L158"/>
    <mergeCell ref="H157:L157"/>
    <mergeCell ref="B150:C150"/>
    <mergeCell ref="A150:A153"/>
    <mergeCell ref="I207:L207"/>
    <mergeCell ref="C223:F223"/>
    <mergeCell ref="C224:F224"/>
    <mergeCell ref="I194:L194"/>
    <mergeCell ref="I195:L195"/>
    <mergeCell ref="G218:H218"/>
    <mergeCell ref="I218:L218"/>
    <mergeCell ref="G219:H219"/>
    <mergeCell ref="I219:L219"/>
    <mergeCell ref="I209:L209"/>
    <mergeCell ref="G209:H209"/>
    <mergeCell ref="G211:H211"/>
    <mergeCell ref="B209:B222"/>
    <mergeCell ref="A316:L316"/>
    <mergeCell ref="G208:H208"/>
    <mergeCell ref="I208:L208"/>
    <mergeCell ref="C237:F237"/>
    <mergeCell ref="C239:F239"/>
    <mergeCell ref="A309:B310"/>
    <mergeCell ref="F309:G309"/>
    <mergeCell ref="C310:D310"/>
    <mergeCell ref="F310:G310"/>
    <mergeCell ref="A312:B313"/>
    <mergeCell ref="B252:B254"/>
    <mergeCell ref="C253:F253"/>
    <mergeCell ref="G253:H253"/>
    <mergeCell ref="C220:F220"/>
    <mergeCell ref="C221:F221"/>
    <mergeCell ref="G220:H220"/>
    <mergeCell ref="I220:L220"/>
    <mergeCell ref="G221:H221"/>
    <mergeCell ref="G245:H245"/>
    <mergeCell ref="I245:L245"/>
    <mergeCell ref="C251:F251"/>
    <mergeCell ref="G251:H251"/>
    <mergeCell ref="I251:L251"/>
    <mergeCell ref="G217:H217"/>
    <mergeCell ref="A193:A195"/>
    <mergeCell ref="B177:C177"/>
    <mergeCell ref="D177:F177"/>
    <mergeCell ref="B179:C179"/>
    <mergeCell ref="D179:F179"/>
    <mergeCell ref="I179:L179"/>
    <mergeCell ref="I180:L180"/>
    <mergeCell ref="I174:L174"/>
    <mergeCell ref="I172:L172"/>
    <mergeCell ref="I175:L175"/>
    <mergeCell ref="I177:L177"/>
    <mergeCell ref="I184:L184"/>
    <mergeCell ref="I185:L185"/>
    <mergeCell ref="I187:L187"/>
    <mergeCell ref="I193:L193"/>
    <mergeCell ref="B189:C189"/>
    <mergeCell ref="D189:F189"/>
    <mergeCell ref="B186:C186"/>
    <mergeCell ref="D187:F187"/>
    <mergeCell ref="B188:C188"/>
    <mergeCell ref="D188:F188"/>
    <mergeCell ref="D176:F176"/>
    <mergeCell ref="I178:L178"/>
    <mergeCell ref="B191:C191"/>
    <mergeCell ref="I191:L191"/>
    <mergeCell ref="I192:L192"/>
    <mergeCell ref="B187:C187"/>
    <mergeCell ref="B223:B236"/>
    <mergeCell ref="C226:F226"/>
    <mergeCell ref="C227:F227"/>
    <mergeCell ref="C228:F228"/>
    <mergeCell ref="C229:F229"/>
    <mergeCell ref="B194:C194"/>
    <mergeCell ref="C215:F215"/>
    <mergeCell ref="C216:F216"/>
    <mergeCell ref="B195:C195"/>
    <mergeCell ref="B206:B207"/>
    <mergeCell ref="B190:C190"/>
    <mergeCell ref="D190:F190"/>
    <mergeCell ref="D193:F193"/>
    <mergeCell ref="D201:G201"/>
    <mergeCell ref="D202:G202"/>
    <mergeCell ref="D203:G203"/>
    <mergeCell ref="C236:F236"/>
    <mergeCell ref="I190:L190"/>
    <mergeCell ref="I188:L188"/>
    <mergeCell ref="I189:L189"/>
    <mergeCell ref="I217:L217"/>
    <mergeCell ref="I170:L170"/>
    <mergeCell ref="B170:C170"/>
    <mergeCell ref="B159:C159"/>
    <mergeCell ref="B160:C160"/>
    <mergeCell ref="A159:A165"/>
    <mergeCell ref="I165:L165"/>
    <mergeCell ref="I166:L166"/>
    <mergeCell ref="F152:L152"/>
    <mergeCell ref="F151:L151"/>
    <mergeCell ref="D162:F162"/>
    <mergeCell ref="D163:F163"/>
    <mergeCell ref="D164:F164"/>
    <mergeCell ref="D165:F165"/>
    <mergeCell ref="B151:C153"/>
    <mergeCell ref="D153:E153"/>
    <mergeCell ref="D152:E152"/>
    <mergeCell ref="I159:L159"/>
    <mergeCell ref="I160:L160"/>
    <mergeCell ref="I161:L161"/>
    <mergeCell ref="I162:L162"/>
    <mergeCell ref="I163:L163"/>
    <mergeCell ref="I164:L164"/>
    <mergeCell ref="A156:L156"/>
    <mergeCell ref="B158:C158"/>
    <mergeCell ref="L120:L122"/>
    <mergeCell ref="L126:L128"/>
    <mergeCell ref="L117:L119"/>
    <mergeCell ref="B167:C167"/>
    <mergeCell ref="D166:F166"/>
    <mergeCell ref="D167:F167"/>
    <mergeCell ref="B168:C168"/>
    <mergeCell ref="A166:A168"/>
    <mergeCell ref="D159:F159"/>
    <mergeCell ref="D158:F158"/>
    <mergeCell ref="D168:F168"/>
    <mergeCell ref="A141:B141"/>
    <mergeCell ref="A148:D148"/>
    <mergeCell ref="I148:J148"/>
    <mergeCell ref="K148:L148"/>
    <mergeCell ref="G148:H148"/>
    <mergeCell ref="B146:C146"/>
    <mergeCell ref="A143:A146"/>
    <mergeCell ref="A172:A174"/>
    <mergeCell ref="A175:A177"/>
    <mergeCell ref="A185:A187"/>
    <mergeCell ref="A8:B8"/>
    <mergeCell ref="C8:D8"/>
    <mergeCell ref="I7:J7"/>
    <mergeCell ref="K7:L7"/>
    <mergeCell ref="B157:G157"/>
    <mergeCell ref="D169:F169"/>
    <mergeCell ref="D170:F170"/>
    <mergeCell ref="A135:E137"/>
    <mergeCell ref="F137:H137"/>
    <mergeCell ref="I137:L137"/>
    <mergeCell ref="A138:B138"/>
    <mergeCell ref="C138:L138"/>
    <mergeCell ref="A55:A56"/>
    <mergeCell ref="C55:L55"/>
    <mergeCell ref="C56:E56"/>
    <mergeCell ref="H56:I56"/>
    <mergeCell ref="A133:L133"/>
    <mergeCell ref="F134:L134"/>
    <mergeCell ref="B166:C166"/>
    <mergeCell ref="L123:L125"/>
    <mergeCell ref="A111:A128"/>
    <mergeCell ref="B185:C185"/>
    <mergeCell ref="D185:F185"/>
    <mergeCell ref="D171:F171"/>
    <mergeCell ref="B245:B251"/>
    <mergeCell ref="C245:F245"/>
    <mergeCell ref="B171:C171"/>
    <mergeCell ref="B178:C178"/>
    <mergeCell ref="D178:F178"/>
    <mergeCell ref="D204:G204"/>
    <mergeCell ref="D205:G205"/>
    <mergeCell ref="D196:G196"/>
    <mergeCell ref="D197:G197"/>
    <mergeCell ref="D198:G198"/>
    <mergeCell ref="D199:G199"/>
    <mergeCell ref="D200:G200"/>
    <mergeCell ref="B192:C192"/>
    <mergeCell ref="D191:F191"/>
    <mergeCell ref="D192:F192"/>
    <mergeCell ref="D186:F186"/>
    <mergeCell ref="G215:H215"/>
    <mergeCell ref="C240:F240"/>
    <mergeCell ref="C241:F241"/>
    <mergeCell ref="C238:F238"/>
    <mergeCell ref="G238:H238"/>
    <mergeCell ref="M72:M74"/>
    <mergeCell ref="M75:M77"/>
    <mergeCell ref="M78:M80"/>
    <mergeCell ref="M81:M83"/>
    <mergeCell ref="M90:M92"/>
    <mergeCell ref="M96:M98"/>
    <mergeCell ref="M102:M104"/>
    <mergeCell ref="M105:M107"/>
    <mergeCell ref="M157:M160"/>
    <mergeCell ref="M126:M128"/>
    <mergeCell ref="M123:M125"/>
    <mergeCell ref="M120:M122"/>
    <mergeCell ref="M117:M119"/>
    <mergeCell ref="M114:M116"/>
    <mergeCell ref="M111:M113"/>
    <mergeCell ref="M108:M110"/>
    <mergeCell ref="L114:L116"/>
    <mergeCell ref="B255:B259"/>
    <mergeCell ref="A206:A259"/>
    <mergeCell ref="C284:F284"/>
    <mergeCell ref="I284:L284"/>
    <mergeCell ref="I210:L210"/>
    <mergeCell ref="A196:B205"/>
    <mergeCell ref="A169:A171"/>
    <mergeCell ref="I171:L171"/>
    <mergeCell ref="I167:L167"/>
    <mergeCell ref="A155:L155"/>
    <mergeCell ref="A129:A131"/>
    <mergeCell ref="L129:L131"/>
    <mergeCell ref="C247:F247"/>
    <mergeCell ref="G247:H247"/>
    <mergeCell ref="I247:L247"/>
    <mergeCell ref="C248:F248"/>
    <mergeCell ref="G248:H248"/>
    <mergeCell ref="I248:L248"/>
    <mergeCell ref="C255:F255"/>
    <mergeCell ref="C256:F256"/>
    <mergeCell ref="C257:F257"/>
    <mergeCell ref="C258:F258"/>
    <mergeCell ref="C259:F259"/>
    <mergeCell ref="G257:H257"/>
    <mergeCell ref="G258:H258"/>
    <mergeCell ref="G259:H259"/>
    <mergeCell ref="C209:F209"/>
    <mergeCell ref="G210:H210"/>
    <mergeCell ref="B193:C193"/>
    <mergeCell ref="D194:F194"/>
    <mergeCell ref="B237:B239"/>
    <mergeCell ref="B242:B244"/>
    <mergeCell ref="C249:F249"/>
    <mergeCell ref="G232:H232"/>
    <mergeCell ref="G233:H233"/>
    <mergeCell ref="G234:H234"/>
    <mergeCell ref="G235:H235"/>
    <mergeCell ref="C230:F230"/>
    <mergeCell ref="C232:F232"/>
    <mergeCell ref="C233:F233"/>
    <mergeCell ref="C234:F234"/>
    <mergeCell ref="C235:F235"/>
    <mergeCell ref="G226:H226"/>
    <mergeCell ref="C217:F217"/>
    <mergeCell ref="C206:F207"/>
    <mergeCell ref="C218:F218"/>
    <mergeCell ref="C219:F219"/>
    <mergeCell ref="F135:L136"/>
    <mergeCell ref="D175:F175"/>
    <mergeCell ref="D195:F195"/>
    <mergeCell ref="C139:L139"/>
    <mergeCell ref="I176:L176"/>
    <mergeCell ref="B184:C184"/>
    <mergeCell ref="A139:B139"/>
    <mergeCell ref="M196:M199"/>
    <mergeCell ref="M200:M205"/>
    <mergeCell ref="I196:L196"/>
    <mergeCell ref="I197:L197"/>
    <mergeCell ref="I198:L198"/>
    <mergeCell ref="I199:L199"/>
    <mergeCell ref="I200:L200"/>
    <mergeCell ref="I201:L201"/>
    <mergeCell ref="I202:L202"/>
    <mergeCell ref="I203:L203"/>
    <mergeCell ref="I204:L204"/>
    <mergeCell ref="I205:L205"/>
    <mergeCell ref="A180:A184"/>
    <mergeCell ref="B180:C180"/>
    <mergeCell ref="D180:F180"/>
    <mergeCell ref="B181:C181"/>
    <mergeCell ref="D184:F184"/>
  </mergeCells>
  <dataValidations count="1">
    <dataValidation type="list" allowBlank="1" showInputMessage="1" showErrorMessage="1" sqref="H312" xr:uid="{6C757A03-701C-4846-B61E-F8956C9AF0B6}">
      <formula1>"Yes,No"</formula1>
    </dataValidation>
  </dataValidations>
  <printOptions horizontalCentered="1"/>
  <pageMargins left="0.31496062992125984" right="0.31496062992125984" top="0.35433070866141736" bottom="0.35433070866141736" header="0.31496062992125984" footer="0.23622047244094491"/>
  <pageSetup paperSize="9" scale="58" fitToHeight="3" orientation="portrait" r:id="rId1"/>
  <headerFooter>
    <oddFooter>&amp;L&amp;10Questionnaire_Footwear_EN ISO 20345-6-7-2022+EN 15090+EN 17249+EN 13832-2-3+EN 13634+EN ISO 20349-1-2_v1&amp;R&amp;10&amp;P/&amp;N</oddFooter>
  </headerFooter>
  <rowBreaks count="5" manualBreakCount="5">
    <brk id="57" max="11" man="1"/>
    <brk id="132" max="11" man="1"/>
    <brk id="154" max="11" man="1"/>
    <brk id="205" max="11" man="1"/>
    <brk id="286" max="11" man="1"/>
  </rowBreaks>
  <ignoredErrors>
    <ignoredError sqref="C196:C204 C205" numberStoredAsText="1"/>
  </ignoredErrors>
  <drawing r:id="rId2"/>
  <legacyDrawing r:id="rId3"/>
  <controls>
    <mc:AlternateContent xmlns:mc="http://schemas.openxmlformats.org/markup-compatibility/2006">
      <mc:Choice Requires="x14">
        <control shapeId="1030" r:id="rId10" name="CommandButton1">
          <controlPr defaultSize="0" autoLine="0" r:id="rId11">
            <anchor moveWithCells="1">
              <from>
                <xdr:col>1</xdr:col>
                <xdr:colOff>488950</xdr:colOff>
                <xdr:row>135</xdr:row>
                <xdr:rowOff>241300</xdr:rowOff>
              </from>
              <to>
                <xdr:col>3</xdr:col>
                <xdr:colOff>133350</xdr:colOff>
                <xdr:row>135</xdr:row>
                <xdr:rowOff>584200</xdr:rowOff>
              </to>
            </anchor>
          </controlPr>
        </control>
      </mc:Choice>
      <mc:Fallback>
        <control shapeId="1030" r:id="rId10" name="CommandButton1"/>
      </mc:Fallback>
    </mc:AlternateContent>
    <mc:AlternateContent xmlns:mc="http://schemas.openxmlformats.org/markup-compatibility/2006">
      <mc:Choice Requires="x14">
        <control shapeId="1032" r:id="rId8" name="CommandButton2">
          <controlPr defaultSize="0" autoLine="0" r:id="rId9">
            <anchor moveWithCells="1">
              <from>
                <xdr:col>7</xdr:col>
                <xdr:colOff>571500</xdr:colOff>
                <xdr:row>135</xdr:row>
                <xdr:rowOff>82550</xdr:rowOff>
              </from>
              <to>
                <xdr:col>9</xdr:col>
                <xdr:colOff>222250</xdr:colOff>
                <xdr:row>135</xdr:row>
                <xdr:rowOff>469900</xdr:rowOff>
              </to>
            </anchor>
          </controlPr>
        </control>
      </mc:Choice>
      <mc:Fallback>
        <control shapeId="1032" r:id="rId8" name="CommandButton2"/>
      </mc:Fallback>
    </mc:AlternateContent>
    <mc:AlternateContent xmlns:mc="http://schemas.openxmlformats.org/markup-compatibility/2006">
      <mc:Choice Requires="x14">
        <control shapeId="1939" r:id="rId6" name="CommandButton3">
          <controlPr defaultSize="0" autoLine="0" autoPict="0" r:id="rId7">
            <anchor moveWithCells="1">
              <from>
                <xdr:col>12</xdr:col>
                <xdr:colOff>127000</xdr:colOff>
                <xdr:row>201</xdr:row>
                <xdr:rowOff>38100</xdr:rowOff>
              </from>
              <to>
                <xdr:col>12</xdr:col>
                <xdr:colOff>2628900</xdr:colOff>
                <xdr:row>202</xdr:row>
                <xdr:rowOff>177800</xdr:rowOff>
              </to>
            </anchor>
          </controlPr>
        </control>
      </mc:Choice>
      <mc:Fallback>
        <control shapeId="1939" r:id="rId6" name="CommandButton3"/>
      </mc:Fallback>
    </mc:AlternateContent>
    <mc:AlternateContent xmlns:mc="http://schemas.openxmlformats.org/markup-compatibility/2006">
      <mc:Choice Requires="x14">
        <control shapeId="1941" r:id="rId4" name="CommandButton4">
          <controlPr defaultSize="0" autoLine="0" r:id="rId5">
            <anchor moveWithCells="1">
              <from>
                <xdr:col>7</xdr:col>
                <xdr:colOff>482600</xdr:colOff>
                <xdr:row>296</xdr:row>
                <xdr:rowOff>146050</xdr:rowOff>
              </from>
              <to>
                <xdr:col>9</xdr:col>
                <xdr:colOff>146050</xdr:colOff>
                <xdr:row>297</xdr:row>
                <xdr:rowOff>241300</xdr:rowOff>
              </to>
            </anchor>
          </controlPr>
        </control>
      </mc:Choice>
      <mc:Fallback>
        <control shapeId="1941" r:id="rId4" name="CommandButton4"/>
      </mc:Fallback>
    </mc:AlternateContent>
    <mc:AlternateContent xmlns:mc="http://schemas.openxmlformats.org/markup-compatibility/2006">
      <mc:Choice Requires="x14">
        <control shapeId="1028" r:id="rId12" name="Drop Down 4">
          <controlPr locked="0" defaultSize="0" autoLine="0" autoPict="0">
            <anchor moveWithCells="1">
              <from>
                <xdr:col>2</xdr:col>
                <xdr:colOff>25400</xdr:colOff>
                <xdr:row>55</xdr:row>
                <xdr:rowOff>25400</xdr:rowOff>
              </from>
              <to>
                <xdr:col>5</xdr:col>
                <xdr:colOff>0</xdr:colOff>
                <xdr:row>55</xdr:row>
                <xdr:rowOff>292100</xdr:rowOff>
              </to>
            </anchor>
          </controlPr>
        </control>
      </mc:Choice>
    </mc:AlternateContent>
    <mc:AlternateContent xmlns:mc="http://schemas.openxmlformats.org/markup-compatibility/2006">
      <mc:Choice Requires="x14">
        <control shapeId="1044" r:id="rId13" name="Check Box 20">
          <controlPr locked="0" defaultSize="0" autoFill="0" autoLine="0" autoPict="0">
            <anchor moveWithCells="1">
              <from>
                <xdr:col>1</xdr:col>
                <xdr:colOff>368300</xdr:colOff>
                <xdr:row>143</xdr:row>
                <xdr:rowOff>31750</xdr:rowOff>
              </from>
              <to>
                <xdr:col>1</xdr:col>
                <xdr:colOff>577850</xdr:colOff>
                <xdr:row>143</xdr:row>
                <xdr:rowOff>196850</xdr:rowOff>
              </to>
            </anchor>
          </controlPr>
        </control>
      </mc:Choice>
    </mc:AlternateContent>
    <mc:AlternateContent xmlns:mc="http://schemas.openxmlformats.org/markup-compatibility/2006">
      <mc:Choice Requires="x14">
        <control shapeId="1045" r:id="rId14" name="Check Box 21">
          <controlPr locked="0" defaultSize="0" autoFill="0" autoLine="0" autoPict="0">
            <anchor moveWithCells="1">
              <from>
                <xdr:col>2</xdr:col>
                <xdr:colOff>292100</xdr:colOff>
                <xdr:row>143</xdr:row>
                <xdr:rowOff>25400</xdr:rowOff>
              </from>
              <to>
                <xdr:col>2</xdr:col>
                <xdr:colOff>501650</xdr:colOff>
                <xdr:row>143</xdr:row>
                <xdr:rowOff>215900</xdr:rowOff>
              </to>
            </anchor>
          </controlPr>
        </control>
      </mc:Choice>
    </mc:AlternateContent>
    <mc:AlternateContent xmlns:mc="http://schemas.openxmlformats.org/markup-compatibility/2006">
      <mc:Choice Requires="x14">
        <control shapeId="1046" r:id="rId15" name="Check Box 22">
          <controlPr locked="0" defaultSize="0" autoFill="0" autoLine="0" autoPict="0">
            <anchor moveWithCells="1">
              <from>
                <xdr:col>3</xdr:col>
                <xdr:colOff>273050</xdr:colOff>
                <xdr:row>143</xdr:row>
                <xdr:rowOff>25400</xdr:rowOff>
              </from>
              <to>
                <xdr:col>3</xdr:col>
                <xdr:colOff>482600</xdr:colOff>
                <xdr:row>143</xdr:row>
                <xdr:rowOff>215900</xdr:rowOff>
              </to>
            </anchor>
          </controlPr>
        </control>
      </mc:Choice>
    </mc:AlternateContent>
    <mc:AlternateContent xmlns:mc="http://schemas.openxmlformats.org/markup-compatibility/2006">
      <mc:Choice Requires="x14">
        <control shapeId="1047" r:id="rId16" name="Check Box 23">
          <controlPr locked="0" defaultSize="0" autoFill="0" autoLine="0" autoPict="0">
            <anchor moveWithCells="1">
              <from>
                <xdr:col>4</xdr:col>
                <xdr:colOff>304800</xdr:colOff>
                <xdr:row>143</xdr:row>
                <xdr:rowOff>31750</xdr:rowOff>
              </from>
              <to>
                <xdr:col>4</xdr:col>
                <xdr:colOff>520700</xdr:colOff>
                <xdr:row>143</xdr:row>
                <xdr:rowOff>196850</xdr:rowOff>
              </to>
            </anchor>
          </controlPr>
        </control>
      </mc:Choice>
    </mc:AlternateContent>
    <mc:AlternateContent xmlns:mc="http://schemas.openxmlformats.org/markup-compatibility/2006">
      <mc:Choice Requires="x14">
        <control shapeId="1048" r:id="rId17" name="Check Box 24">
          <controlPr locked="0" defaultSize="0" autoFill="0" autoLine="0" autoPict="0">
            <anchor moveWithCells="1">
              <from>
                <xdr:col>5</xdr:col>
                <xdr:colOff>292100</xdr:colOff>
                <xdr:row>143</xdr:row>
                <xdr:rowOff>25400</xdr:rowOff>
              </from>
              <to>
                <xdr:col>5</xdr:col>
                <xdr:colOff>495300</xdr:colOff>
                <xdr:row>143</xdr:row>
                <xdr:rowOff>215900</xdr:rowOff>
              </to>
            </anchor>
          </controlPr>
        </control>
      </mc:Choice>
    </mc:AlternateContent>
    <mc:AlternateContent xmlns:mc="http://schemas.openxmlformats.org/markup-compatibility/2006">
      <mc:Choice Requires="x14">
        <control shapeId="1049" r:id="rId18" name="Check Box 25">
          <controlPr locked="0" defaultSize="0" autoFill="0" autoLine="0" autoPict="0">
            <anchor moveWithCells="1">
              <from>
                <xdr:col>6</xdr:col>
                <xdr:colOff>298450</xdr:colOff>
                <xdr:row>143</xdr:row>
                <xdr:rowOff>25400</xdr:rowOff>
              </from>
              <to>
                <xdr:col>6</xdr:col>
                <xdr:colOff>520700</xdr:colOff>
                <xdr:row>143</xdr:row>
                <xdr:rowOff>215900</xdr:rowOff>
              </to>
            </anchor>
          </controlPr>
        </control>
      </mc:Choice>
    </mc:AlternateContent>
    <mc:AlternateContent xmlns:mc="http://schemas.openxmlformats.org/markup-compatibility/2006">
      <mc:Choice Requires="x14">
        <control shapeId="1050" r:id="rId19" name="Check Box 26">
          <controlPr locked="0" defaultSize="0" autoFill="0" autoLine="0" autoPict="0">
            <anchor moveWithCells="1">
              <from>
                <xdr:col>7</xdr:col>
                <xdr:colOff>298450</xdr:colOff>
                <xdr:row>143</xdr:row>
                <xdr:rowOff>12700</xdr:rowOff>
              </from>
              <to>
                <xdr:col>7</xdr:col>
                <xdr:colOff>520700</xdr:colOff>
                <xdr:row>143</xdr:row>
                <xdr:rowOff>215900</xdr:rowOff>
              </to>
            </anchor>
          </controlPr>
        </control>
      </mc:Choice>
    </mc:AlternateContent>
    <mc:AlternateContent xmlns:mc="http://schemas.openxmlformats.org/markup-compatibility/2006">
      <mc:Choice Requires="x14">
        <control shapeId="1054" r:id="rId20" name="Drop Down 30">
          <controlPr locked="0" defaultSize="0" autoLine="0" autoPict="0">
            <anchor moveWithCells="1" sizeWithCells="1">
              <from>
                <xdr:col>1</xdr:col>
                <xdr:colOff>25400</xdr:colOff>
                <xdr:row>149</xdr:row>
                <xdr:rowOff>31750</xdr:rowOff>
              </from>
              <to>
                <xdr:col>2</xdr:col>
                <xdr:colOff>838200</xdr:colOff>
                <xdr:row>149</xdr:row>
                <xdr:rowOff>381000</xdr:rowOff>
              </to>
            </anchor>
          </controlPr>
        </control>
      </mc:Choice>
    </mc:AlternateContent>
    <mc:AlternateContent xmlns:mc="http://schemas.openxmlformats.org/markup-compatibility/2006">
      <mc:Choice Requires="x14">
        <control shapeId="1058" r:id="rId21" name="Check Box 34">
          <controlPr defaultSize="0" autoFill="0" autoLine="0" autoPict="0">
            <anchor moveWithCells="1" sizeWithCells="1">
              <from>
                <xdr:col>6</xdr:col>
                <xdr:colOff>336550</xdr:colOff>
                <xdr:row>261</xdr:row>
                <xdr:rowOff>12700</xdr:rowOff>
              </from>
              <to>
                <xdr:col>6</xdr:col>
                <xdr:colOff>539750</xdr:colOff>
                <xdr:row>261</xdr:row>
                <xdr:rowOff>165100</xdr:rowOff>
              </to>
            </anchor>
          </controlPr>
        </control>
      </mc:Choice>
    </mc:AlternateContent>
    <mc:AlternateContent xmlns:mc="http://schemas.openxmlformats.org/markup-compatibility/2006">
      <mc:Choice Requires="x14">
        <control shapeId="1059" r:id="rId22" name="Check Box 35">
          <controlPr defaultSize="0" autoFill="0" autoLine="0" autoPict="0">
            <anchor moveWithCells="1" sizeWithCells="1">
              <from>
                <xdr:col>6</xdr:col>
                <xdr:colOff>336550</xdr:colOff>
                <xdr:row>264</xdr:row>
                <xdr:rowOff>25400</xdr:rowOff>
              </from>
              <to>
                <xdr:col>6</xdr:col>
                <xdr:colOff>539750</xdr:colOff>
                <xdr:row>264</xdr:row>
                <xdr:rowOff>165100</xdr:rowOff>
              </to>
            </anchor>
          </controlPr>
        </control>
      </mc:Choice>
    </mc:AlternateContent>
    <mc:AlternateContent xmlns:mc="http://schemas.openxmlformats.org/markup-compatibility/2006">
      <mc:Choice Requires="x14">
        <control shapeId="1060" r:id="rId23" name="Check Box 36">
          <controlPr defaultSize="0" autoFill="0" autoLine="0" autoPict="0">
            <anchor moveWithCells="1" sizeWithCells="1">
              <from>
                <xdr:col>6</xdr:col>
                <xdr:colOff>336550</xdr:colOff>
                <xdr:row>265</xdr:row>
                <xdr:rowOff>25400</xdr:rowOff>
              </from>
              <to>
                <xdr:col>6</xdr:col>
                <xdr:colOff>539750</xdr:colOff>
                <xdr:row>265</xdr:row>
                <xdr:rowOff>177800</xdr:rowOff>
              </to>
            </anchor>
          </controlPr>
        </control>
      </mc:Choice>
    </mc:AlternateContent>
    <mc:AlternateContent xmlns:mc="http://schemas.openxmlformats.org/markup-compatibility/2006">
      <mc:Choice Requires="x14">
        <control shapeId="1062" r:id="rId24" name="Check Box 38">
          <controlPr defaultSize="0" autoFill="0" autoLine="0" autoPict="0">
            <anchor moveWithCells="1" sizeWithCells="1">
              <from>
                <xdr:col>6</xdr:col>
                <xdr:colOff>336550</xdr:colOff>
                <xdr:row>266</xdr:row>
                <xdr:rowOff>25400</xdr:rowOff>
              </from>
              <to>
                <xdr:col>6</xdr:col>
                <xdr:colOff>539750</xdr:colOff>
                <xdr:row>266</xdr:row>
                <xdr:rowOff>177800</xdr:rowOff>
              </to>
            </anchor>
          </controlPr>
        </control>
      </mc:Choice>
    </mc:AlternateContent>
    <mc:AlternateContent xmlns:mc="http://schemas.openxmlformats.org/markup-compatibility/2006">
      <mc:Choice Requires="x14">
        <control shapeId="1063" r:id="rId25" name="Check Box 39">
          <controlPr defaultSize="0" autoFill="0" autoLine="0" autoPict="0">
            <anchor moveWithCells="1" sizeWithCells="1">
              <from>
                <xdr:col>6</xdr:col>
                <xdr:colOff>336550</xdr:colOff>
                <xdr:row>267</xdr:row>
                <xdr:rowOff>25400</xdr:rowOff>
              </from>
              <to>
                <xdr:col>6</xdr:col>
                <xdr:colOff>539750</xdr:colOff>
                <xdr:row>267</xdr:row>
                <xdr:rowOff>177800</xdr:rowOff>
              </to>
            </anchor>
          </controlPr>
        </control>
      </mc:Choice>
    </mc:AlternateContent>
    <mc:AlternateContent xmlns:mc="http://schemas.openxmlformats.org/markup-compatibility/2006">
      <mc:Choice Requires="x14">
        <control shapeId="1064" r:id="rId26" name="Check Box 40">
          <controlPr defaultSize="0" autoFill="0" autoLine="0" autoPict="0">
            <anchor moveWithCells="1" sizeWithCells="1">
              <from>
                <xdr:col>6</xdr:col>
                <xdr:colOff>336550</xdr:colOff>
                <xdr:row>268</xdr:row>
                <xdr:rowOff>25400</xdr:rowOff>
              </from>
              <to>
                <xdr:col>6</xdr:col>
                <xdr:colOff>539750</xdr:colOff>
                <xdr:row>268</xdr:row>
                <xdr:rowOff>165100</xdr:rowOff>
              </to>
            </anchor>
          </controlPr>
        </control>
      </mc:Choice>
    </mc:AlternateContent>
    <mc:AlternateContent xmlns:mc="http://schemas.openxmlformats.org/markup-compatibility/2006">
      <mc:Choice Requires="x14">
        <control shapeId="1065" r:id="rId27" name="Check Box 41">
          <controlPr defaultSize="0" autoFill="0" autoLine="0" autoPict="0">
            <anchor moveWithCells="1" sizeWithCells="1">
              <from>
                <xdr:col>6</xdr:col>
                <xdr:colOff>336550</xdr:colOff>
                <xdr:row>269</xdr:row>
                <xdr:rowOff>12700</xdr:rowOff>
              </from>
              <to>
                <xdr:col>6</xdr:col>
                <xdr:colOff>539750</xdr:colOff>
                <xdr:row>269</xdr:row>
                <xdr:rowOff>165100</xdr:rowOff>
              </to>
            </anchor>
          </controlPr>
        </control>
      </mc:Choice>
    </mc:AlternateContent>
    <mc:AlternateContent xmlns:mc="http://schemas.openxmlformats.org/markup-compatibility/2006">
      <mc:Choice Requires="x14">
        <control shapeId="1066" r:id="rId28" name="Check Box 42">
          <controlPr defaultSize="0" autoFill="0" autoLine="0" autoPict="0">
            <anchor moveWithCells="1" sizeWithCells="1">
              <from>
                <xdr:col>6</xdr:col>
                <xdr:colOff>336550</xdr:colOff>
                <xdr:row>270</xdr:row>
                <xdr:rowOff>12700</xdr:rowOff>
              </from>
              <to>
                <xdr:col>6</xdr:col>
                <xdr:colOff>539750</xdr:colOff>
                <xdr:row>270</xdr:row>
                <xdr:rowOff>165100</xdr:rowOff>
              </to>
            </anchor>
          </controlPr>
        </control>
      </mc:Choice>
    </mc:AlternateContent>
    <mc:AlternateContent xmlns:mc="http://schemas.openxmlformats.org/markup-compatibility/2006">
      <mc:Choice Requires="x14">
        <control shapeId="1067" r:id="rId29" name="Check Box 43">
          <controlPr defaultSize="0" autoFill="0" autoLine="0" autoPict="0">
            <anchor moveWithCells="1" sizeWithCells="1">
              <from>
                <xdr:col>6</xdr:col>
                <xdr:colOff>336550</xdr:colOff>
                <xdr:row>271</xdr:row>
                <xdr:rowOff>12700</xdr:rowOff>
              </from>
              <to>
                <xdr:col>6</xdr:col>
                <xdr:colOff>539750</xdr:colOff>
                <xdr:row>271</xdr:row>
                <xdr:rowOff>165100</xdr:rowOff>
              </to>
            </anchor>
          </controlPr>
        </control>
      </mc:Choice>
    </mc:AlternateContent>
    <mc:AlternateContent xmlns:mc="http://schemas.openxmlformats.org/markup-compatibility/2006">
      <mc:Choice Requires="x14">
        <control shapeId="1068" r:id="rId30" name="Check Box 44">
          <controlPr defaultSize="0" autoFill="0" autoLine="0" autoPict="0">
            <anchor moveWithCells="1" sizeWithCells="1">
              <from>
                <xdr:col>6</xdr:col>
                <xdr:colOff>336550</xdr:colOff>
                <xdr:row>275</xdr:row>
                <xdr:rowOff>12700</xdr:rowOff>
              </from>
              <to>
                <xdr:col>6</xdr:col>
                <xdr:colOff>539750</xdr:colOff>
                <xdr:row>275</xdr:row>
                <xdr:rowOff>165100</xdr:rowOff>
              </to>
            </anchor>
          </controlPr>
        </control>
      </mc:Choice>
    </mc:AlternateContent>
    <mc:AlternateContent xmlns:mc="http://schemas.openxmlformats.org/markup-compatibility/2006">
      <mc:Choice Requires="x14">
        <control shapeId="1069" r:id="rId31" name="Check Box 45">
          <controlPr defaultSize="0" autoFill="0" autoLine="0" autoPict="0">
            <anchor moveWithCells="1" sizeWithCells="1">
              <from>
                <xdr:col>6</xdr:col>
                <xdr:colOff>336550</xdr:colOff>
                <xdr:row>272</xdr:row>
                <xdr:rowOff>12700</xdr:rowOff>
              </from>
              <to>
                <xdr:col>6</xdr:col>
                <xdr:colOff>539750</xdr:colOff>
                <xdr:row>272</xdr:row>
                <xdr:rowOff>165100</xdr:rowOff>
              </to>
            </anchor>
          </controlPr>
        </control>
      </mc:Choice>
    </mc:AlternateContent>
    <mc:AlternateContent xmlns:mc="http://schemas.openxmlformats.org/markup-compatibility/2006">
      <mc:Choice Requires="x14">
        <control shapeId="1071" r:id="rId32" name="Check Box 47">
          <controlPr defaultSize="0" autoFill="0" autoLine="0" autoPict="0">
            <anchor moveWithCells="1" sizeWithCells="1">
              <from>
                <xdr:col>6</xdr:col>
                <xdr:colOff>336550</xdr:colOff>
                <xdr:row>276</xdr:row>
                <xdr:rowOff>12700</xdr:rowOff>
              </from>
              <to>
                <xdr:col>6</xdr:col>
                <xdr:colOff>539750</xdr:colOff>
                <xdr:row>276</xdr:row>
                <xdr:rowOff>165100</xdr:rowOff>
              </to>
            </anchor>
          </controlPr>
        </control>
      </mc:Choice>
    </mc:AlternateContent>
    <mc:AlternateContent xmlns:mc="http://schemas.openxmlformats.org/markup-compatibility/2006">
      <mc:Choice Requires="x14">
        <control shapeId="1075" r:id="rId33" name="Check Box 51">
          <controlPr defaultSize="0" autoFill="0" autoLine="0" autoPict="0">
            <anchor moveWithCells="1" sizeWithCells="1">
              <from>
                <xdr:col>6</xdr:col>
                <xdr:colOff>336550</xdr:colOff>
                <xdr:row>277</xdr:row>
                <xdr:rowOff>12700</xdr:rowOff>
              </from>
              <to>
                <xdr:col>6</xdr:col>
                <xdr:colOff>539750</xdr:colOff>
                <xdr:row>277</xdr:row>
                <xdr:rowOff>165100</xdr:rowOff>
              </to>
            </anchor>
          </controlPr>
        </control>
      </mc:Choice>
    </mc:AlternateContent>
    <mc:AlternateContent xmlns:mc="http://schemas.openxmlformats.org/markup-compatibility/2006">
      <mc:Choice Requires="x14">
        <control shapeId="1076" r:id="rId34" name="Check Box 52">
          <controlPr defaultSize="0" autoFill="0" autoLine="0" autoPict="0">
            <anchor moveWithCells="1" sizeWithCells="1">
              <from>
                <xdr:col>6</xdr:col>
                <xdr:colOff>336550</xdr:colOff>
                <xdr:row>279</xdr:row>
                <xdr:rowOff>25400</xdr:rowOff>
              </from>
              <to>
                <xdr:col>6</xdr:col>
                <xdr:colOff>539750</xdr:colOff>
                <xdr:row>279</xdr:row>
                <xdr:rowOff>165100</xdr:rowOff>
              </to>
            </anchor>
          </controlPr>
        </control>
      </mc:Choice>
    </mc:AlternateContent>
    <mc:AlternateContent xmlns:mc="http://schemas.openxmlformats.org/markup-compatibility/2006">
      <mc:Choice Requires="x14">
        <control shapeId="1077" r:id="rId35" name="Check Box 53">
          <controlPr defaultSize="0" autoFill="0" autoLine="0" autoPict="0">
            <anchor moveWithCells="1" sizeWithCells="1">
              <from>
                <xdr:col>6</xdr:col>
                <xdr:colOff>336550</xdr:colOff>
                <xdr:row>280</xdr:row>
                <xdr:rowOff>25400</xdr:rowOff>
              </from>
              <to>
                <xdr:col>6</xdr:col>
                <xdr:colOff>539750</xdr:colOff>
                <xdr:row>280</xdr:row>
                <xdr:rowOff>165100</xdr:rowOff>
              </to>
            </anchor>
          </controlPr>
        </control>
      </mc:Choice>
    </mc:AlternateContent>
    <mc:AlternateContent xmlns:mc="http://schemas.openxmlformats.org/markup-compatibility/2006">
      <mc:Choice Requires="x14">
        <control shapeId="1078" r:id="rId36" name="Check Box 54">
          <controlPr defaultSize="0" autoFill="0" autoLine="0" autoPict="0">
            <anchor moveWithCells="1" sizeWithCells="1">
              <from>
                <xdr:col>6</xdr:col>
                <xdr:colOff>336550</xdr:colOff>
                <xdr:row>281</xdr:row>
                <xdr:rowOff>25400</xdr:rowOff>
              </from>
              <to>
                <xdr:col>6</xdr:col>
                <xdr:colOff>539750</xdr:colOff>
                <xdr:row>281</xdr:row>
                <xdr:rowOff>177800</xdr:rowOff>
              </to>
            </anchor>
          </controlPr>
        </control>
      </mc:Choice>
    </mc:AlternateContent>
    <mc:AlternateContent xmlns:mc="http://schemas.openxmlformats.org/markup-compatibility/2006">
      <mc:Choice Requires="x14">
        <control shapeId="1079" r:id="rId37" name="Check Box 55">
          <controlPr defaultSize="0" autoFill="0" autoLine="0" autoPict="0">
            <anchor moveWithCells="1" sizeWithCells="1">
              <from>
                <xdr:col>6</xdr:col>
                <xdr:colOff>336550</xdr:colOff>
                <xdr:row>284</xdr:row>
                <xdr:rowOff>12700</xdr:rowOff>
              </from>
              <to>
                <xdr:col>6</xdr:col>
                <xdr:colOff>539750</xdr:colOff>
                <xdr:row>284</xdr:row>
                <xdr:rowOff>165100</xdr:rowOff>
              </to>
            </anchor>
          </controlPr>
        </control>
      </mc:Choice>
    </mc:AlternateContent>
    <mc:AlternateContent xmlns:mc="http://schemas.openxmlformats.org/markup-compatibility/2006">
      <mc:Choice Requires="x14">
        <control shapeId="1090" r:id="rId38" name="Option Button 66">
          <controlPr locked="0" defaultSize="0" autoFill="0" autoLine="0" autoPict="0" altText="Cleated outsole?">
            <anchor moveWithCells="1">
              <from>
                <xdr:col>2</xdr:col>
                <xdr:colOff>25400</xdr:colOff>
                <xdr:row>207</xdr:row>
                <xdr:rowOff>25400</xdr:rowOff>
              </from>
              <to>
                <xdr:col>3</xdr:col>
                <xdr:colOff>76200</xdr:colOff>
                <xdr:row>208</xdr:row>
                <xdr:rowOff>0</xdr:rowOff>
              </to>
            </anchor>
          </controlPr>
        </control>
      </mc:Choice>
    </mc:AlternateContent>
    <mc:AlternateContent xmlns:mc="http://schemas.openxmlformats.org/markup-compatibility/2006">
      <mc:Choice Requires="x14">
        <control shapeId="1091" r:id="rId39" name="Option Button 67">
          <controlPr locked="0" defaultSize="0" autoFill="0" autoLine="0" autoPict="0">
            <anchor moveWithCells="1">
              <from>
                <xdr:col>3</xdr:col>
                <xdr:colOff>139700</xdr:colOff>
                <xdr:row>207</xdr:row>
                <xdr:rowOff>25400</xdr:rowOff>
              </from>
              <to>
                <xdr:col>4</xdr:col>
                <xdr:colOff>406400</xdr:colOff>
                <xdr:row>208</xdr:row>
                <xdr:rowOff>0</xdr:rowOff>
              </to>
            </anchor>
          </controlPr>
        </control>
      </mc:Choice>
    </mc:AlternateContent>
    <mc:AlternateContent xmlns:mc="http://schemas.openxmlformats.org/markup-compatibility/2006">
      <mc:Choice Requires="x14">
        <control shapeId="1093" r:id="rId40" name="Check Box 69">
          <controlPr defaultSize="0" autoFill="0" autoLine="0" autoPict="0">
            <anchor moveWithCells="1" sizeWithCells="1">
              <from>
                <xdr:col>3</xdr:col>
                <xdr:colOff>292100</xdr:colOff>
                <xdr:row>209</xdr:row>
                <xdr:rowOff>12700</xdr:rowOff>
              </from>
              <to>
                <xdr:col>4</xdr:col>
                <xdr:colOff>12700</xdr:colOff>
                <xdr:row>209</xdr:row>
                <xdr:rowOff>165100</xdr:rowOff>
              </to>
            </anchor>
          </controlPr>
        </control>
      </mc:Choice>
    </mc:AlternateContent>
    <mc:AlternateContent xmlns:mc="http://schemas.openxmlformats.org/markup-compatibility/2006">
      <mc:Choice Requires="x14">
        <control shapeId="1178" r:id="rId41" name="Drop Down 154">
          <controlPr locked="0" defaultSize="0" autoLine="0" autoPict="0">
            <anchor moveWithCells="1" sizeWithCells="1">
              <from>
                <xdr:col>6</xdr:col>
                <xdr:colOff>25400</xdr:colOff>
                <xdr:row>147</xdr:row>
                <xdr:rowOff>25400</xdr:rowOff>
              </from>
              <to>
                <xdr:col>7</xdr:col>
                <xdr:colOff>838200</xdr:colOff>
                <xdr:row>147</xdr:row>
                <xdr:rowOff>374650</xdr:rowOff>
              </to>
            </anchor>
          </controlPr>
        </control>
      </mc:Choice>
    </mc:AlternateContent>
    <mc:AlternateContent xmlns:mc="http://schemas.openxmlformats.org/markup-compatibility/2006">
      <mc:Choice Requires="x14">
        <control shapeId="1179" r:id="rId42" name="Drop Down 155">
          <controlPr locked="0" defaultSize="0" autoLine="0" autoPict="0">
            <anchor moveWithCells="1" sizeWithCells="1">
              <from>
                <xdr:col>10</xdr:col>
                <xdr:colOff>25400</xdr:colOff>
                <xdr:row>147</xdr:row>
                <xdr:rowOff>25400</xdr:rowOff>
              </from>
              <to>
                <xdr:col>11</xdr:col>
                <xdr:colOff>869950</xdr:colOff>
                <xdr:row>147</xdr:row>
                <xdr:rowOff>368300</xdr:rowOff>
              </to>
            </anchor>
          </controlPr>
        </control>
      </mc:Choice>
    </mc:AlternateContent>
    <mc:AlternateContent xmlns:mc="http://schemas.openxmlformats.org/markup-compatibility/2006">
      <mc:Choice Requires="x14">
        <control shapeId="1180" r:id="rId43" name="Check Box 156">
          <controlPr locked="0" defaultSize="0" autoFill="0" autoLine="0" autoPict="0">
            <anchor moveWithCells="1">
              <from>
                <xdr:col>10</xdr:col>
                <xdr:colOff>330200</xdr:colOff>
                <xdr:row>143</xdr:row>
                <xdr:rowOff>12700</xdr:rowOff>
              </from>
              <to>
                <xdr:col>10</xdr:col>
                <xdr:colOff>527050</xdr:colOff>
                <xdr:row>143</xdr:row>
                <xdr:rowOff>215900</xdr:rowOff>
              </to>
            </anchor>
          </controlPr>
        </control>
      </mc:Choice>
    </mc:AlternateContent>
    <mc:AlternateContent xmlns:mc="http://schemas.openxmlformats.org/markup-compatibility/2006">
      <mc:Choice Requires="x14">
        <control shapeId="1182" r:id="rId44" name="Check Box 158">
          <controlPr locked="0" defaultSize="0" autoFill="0" autoLine="0" autoPict="0">
            <anchor moveWithCells="1">
              <from>
                <xdr:col>8</xdr:col>
                <xdr:colOff>336550</xdr:colOff>
                <xdr:row>143</xdr:row>
                <xdr:rowOff>12700</xdr:rowOff>
              </from>
              <to>
                <xdr:col>8</xdr:col>
                <xdr:colOff>565150</xdr:colOff>
                <xdr:row>143</xdr:row>
                <xdr:rowOff>215900</xdr:rowOff>
              </to>
            </anchor>
          </controlPr>
        </control>
      </mc:Choice>
    </mc:AlternateContent>
    <mc:AlternateContent xmlns:mc="http://schemas.openxmlformats.org/markup-compatibility/2006">
      <mc:Choice Requires="x14">
        <control shapeId="1768" r:id="rId45" name="Check Box 744">
          <controlPr locked="0" defaultSize="0" autoFill="0" autoLine="0" autoPict="0">
            <anchor moveWithCells="1" sizeWithCells="1">
              <from>
                <xdr:col>11</xdr:col>
                <xdr:colOff>317500</xdr:colOff>
                <xdr:row>59</xdr:row>
                <xdr:rowOff>190500</xdr:rowOff>
              </from>
              <to>
                <xdr:col>11</xdr:col>
                <xdr:colOff>546100</xdr:colOff>
                <xdr:row>61</xdr:row>
                <xdr:rowOff>12700</xdr:rowOff>
              </to>
            </anchor>
          </controlPr>
        </control>
      </mc:Choice>
    </mc:AlternateContent>
    <mc:AlternateContent xmlns:mc="http://schemas.openxmlformats.org/markup-compatibility/2006">
      <mc:Choice Requires="x14">
        <control shapeId="1770" r:id="rId46" name="Check Box 746">
          <controlPr locked="0" defaultSize="0" autoFill="0" autoLine="0" autoPict="0">
            <anchor moveWithCells="1" sizeWithCells="1">
              <from>
                <xdr:col>11</xdr:col>
                <xdr:colOff>330200</xdr:colOff>
                <xdr:row>62</xdr:row>
                <xdr:rowOff>190500</xdr:rowOff>
              </from>
              <to>
                <xdr:col>11</xdr:col>
                <xdr:colOff>558800</xdr:colOff>
                <xdr:row>64</xdr:row>
                <xdr:rowOff>25400</xdr:rowOff>
              </to>
            </anchor>
          </controlPr>
        </control>
      </mc:Choice>
    </mc:AlternateContent>
    <mc:AlternateContent xmlns:mc="http://schemas.openxmlformats.org/markup-compatibility/2006">
      <mc:Choice Requires="x14">
        <control shapeId="1771" r:id="rId47" name="Check Box 747">
          <controlPr defaultSize="0" autoFill="0" autoLine="0" autoPict="0">
            <anchor moveWithCells="1" sizeWithCells="1">
              <from>
                <xdr:col>11</xdr:col>
                <xdr:colOff>330200</xdr:colOff>
                <xdr:row>65</xdr:row>
                <xdr:rowOff>190500</xdr:rowOff>
              </from>
              <to>
                <xdr:col>11</xdr:col>
                <xdr:colOff>558800</xdr:colOff>
                <xdr:row>67</xdr:row>
                <xdr:rowOff>25400</xdr:rowOff>
              </to>
            </anchor>
          </controlPr>
        </control>
      </mc:Choice>
    </mc:AlternateContent>
    <mc:AlternateContent xmlns:mc="http://schemas.openxmlformats.org/markup-compatibility/2006">
      <mc:Choice Requires="x14">
        <control shapeId="1772" r:id="rId48" name="Check Box 748">
          <controlPr defaultSize="0" autoFill="0" autoLine="0" autoPict="0">
            <anchor moveWithCells="1" sizeWithCells="1">
              <from>
                <xdr:col>11</xdr:col>
                <xdr:colOff>330200</xdr:colOff>
                <xdr:row>68</xdr:row>
                <xdr:rowOff>190500</xdr:rowOff>
              </from>
              <to>
                <xdr:col>11</xdr:col>
                <xdr:colOff>558800</xdr:colOff>
                <xdr:row>70</xdr:row>
                <xdr:rowOff>6350</xdr:rowOff>
              </to>
            </anchor>
          </controlPr>
        </control>
      </mc:Choice>
    </mc:AlternateContent>
    <mc:AlternateContent xmlns:mc="http://schemas.openxmlformats.org/markup-compatibility/2006">
      <mc:Choice Requires="x14">
        <control shapeId="1774" r:id="rId49" name="Check Box 750">
          <controlPr defaultSize="0" autoFill="0" autoLine="0" autoPict="0">
            <anchor moveWithCells="1" sizeWithCells="1">
              <from>
                <xdr:col>11</xdr:col>
                <xdr:colOff>330200</xdr:colOff>
                <xdr:row>71</xdr:row>
                <xdr:rowOff>177800</xdr:rowOff>
              </from>
              <to>
                <xdr:col>11</xdr:col>
                <xdr:colOff>558800</xdr:colOff>
                <xdr:row>73</xdr:row>
                <xdr:rowOff>6350</xdr:rowOff>
              </to>
            </anchor>
          </controlPr>
        </control>
      </mc:Choice>
    </mc:AlternateContent>
    <mc:AlternateContent xmlns:mc="http://schemas.openxmlformats.org/markup-compatibility/2006">
      <mc:Choice Requires="x14">
        <control shapeId="1775" r:id="rId50" name="Check Box 751">
          <controlPr defaultSize="0" autoFill="0" autoLine="0" autoPict="0">
            <anchor moveWithCells="1" sizeWithCells="1">
              <from>
                <xdr:col>11</xdr:col>
                <xdr:colOff>330200</xdr:colOff>
                <xdr:row>74</xdr:row>
                <xdr:rowOff>177800</xdr:rowOff>
              </from>
              <to>
                <xdr:col>11</xdr:col>
                <xdr:colOff>558800</xdr:colOff>
                <xdr:row>76</xdr:row>
                <xdr:rowOff>6350</xdr:rowOff>
              </to>
            </anchor>
          </controlPr>
        </control>
      </mc:Choice>
    </mc:AlternateContent>
    <mc:AlternateContent xmlns:mc="http://schemas.openxmlformats.org/markup-compatibility/2006">
      <mc:Choice Requires="x14">
        <control shapeId="1776" r:id="rId51" name="Check Box 752">
          <controlPr defaultSize="0" autoFill="0" autoLine="0" autoPict="0">
            <anchor moveWithCells="1" sizeWithCells="1">
              <from>
                <xdr:col>11</xdr:col>
                <xdr:colOff>330200</xdr:colOff>
                <xdr:row>77</xdr:row>
                <xdr:rowOff>184150</xdr:rowOff>
              </from>
              <to>
                <xdr:col>11</xdr:col>
                <xdr:colOff>558800</xdr:colOff>
                <xdr:row>79</xdr:row>
                <xdr:rowOff>6350</xdr:rowOff>
              </to>
            </anchor>
          </controlPr>
        </control>
      </mc:Choice>
    </mc:AlternateContent>
    <mc:AlternateContent xmlns:mc="http://schemas.openxmlformats.org/markup-compatibility/2006">
      <mc:Choice Requires="x14">
        <control shapeId="1777" r:id="rId52" name="Check Box 753">
          <controlPr defaultSize="0" autoFill="0" autoLine="0" autoPict="0">
            <anchor moveWithCells="1" sizeWithCells="1">
              <from>
                <xdr:col>11</xdr:col>
                <xdr:colOff>330200</xdr:colOff>
                <xdr:row>80</xdr:row>
                <xdr:rowOff>184150</xdr:rowOff>
              </from>
              <to>
                <xdr:col>11</xdr:col>
                <xdr:colOff>558800</xdr:colOff>
                <xdr:row>82</xdr:row>
                <xdr:rowOff>25400</xdr:rowOff>
              </to>
            </anchor>
          </controlPr>
        </control>
      </mc:Choice>
    </mc:AlternateContent>
    <mc:AlternateContent xmlns:mc="http://schemas.openxmlformats.org/markup-compatibility/2006">
      <mc:Choice Requires="x14">
        <control shapeId="1778" r:id="rId53" name="Check Box 754">
          <controlPr defaultSize="0" autoFill="0" autoLine="0" autoPict="0">
            <anchor moveWithCells="1" sizeWithCells="1">
              <from>
                <xdr:col>11</xdr:col>
                <xdr:colOff>330200</xdr:colOff>
                <xdr:row>83</xdr:row>
                <xdr:rowOff>190500</xdr:rowOff>
              </from>
              <to>
                <xdr:col>11</xdr:col>
                <xdr:colOff>558800</xdr:colOff>
                <xdr:row>85</xdr:row>
                <xdr:rowOff>38100</xdr:rowOff>
              </to>
            </anchor>
          </controlPr>
        </control>
      </mc:Choice>
    </mc:AlternateContent>
    <mc:AlternateContent xmlns:mc="http://schemas.openxmlformats.org/markup-compatibility/2006">
      <mc:Choice Requires="x14">
        <control shapeId="1780" r:id="rId54" name="Check Box 756">
          <controlPr defaultSize="0" autoFill="0" autoLine="0" autoPict="0">
            <anchor moveWithCells="1" sizeWithCells="1">
              <from>
                <xdr:col>11</xdr:col>
                <xdr:colOff>330200</xdr:colOff>
                <xdr:row>87</xdr:row>
                <xdr:rowOff>6350</xdr:rowOff>
              </from>
              <to>
                <xdr:col>11</xdr:col>
                <xdr:colOff>558800</xdr:colOff>
                <xdr:row>88</xdr:row>
                <xdr:rowOff>38100</xdr:rowOff>
              </to>
            </anchor>
          </controlPr>
        </control>
      </mc:Choice>
    </mc:AlternateContent>
    <mc:AlternateContent xmlns:mc="http://schemas.openxmlformats.org/markup-compatibility/2006">
      <mc:Choice Requires="x14">
        <control shapeId="1781" r:id="rId55" name="Check Box 757">
          <controlPr defaultSize="0" autoFill="0" autoLine="0" autoPict="0">
            <anchor moveWithCells="1" sizeWithCells="1">
              <from>
                <xdr:col>11</xdr:col>
                <xdr:colOff>330200</xdr:colOff>
                <xdr:row>90</xdr:row>
                <xdr:rowOff>6350</xdr:rowOff>
              </from>
              <to>
                <xdr:col>11</xdr:col>
                <xdr:colOff>558800</xdr:colOff>
                <xdr:row>91</xdr:row>
                <xdr:rowOff>31750</xdr:rowOff>
              </to>
            </anchor>
          </controlPr>
        </control>
      </mc:Choice>
    </mc:AlternateContent>
    <mc:AlternateContent xmlns:mc="http://schemas.openxmlformats.org/markup-compatibility/2006">
      <mc:Choice Requires="x14">
        <control shapeId="1782" r:id="rId56" name="Check Box 758">
          <controlPr defaultSize="0" autoFill="0" autoLine="0" autoPict="0">
            <anchor moveWithCells="1" sizeWithCells="1">
              <from>
                <xdr:col>11</xdr:col>
                <xdr:colOff>330200</xdr:colOff>
                <xdr:row>93</xdr:row>
                <xdr:rowOff>6350</xdr:rowOff>
              </from>
              <to>
                <xdr:col>11</xdr:col>
                <xdr:colOff>558800</xdr:colOff>
                <xdr:row>94</xdr:row>
                <xdr:rowOff>31750</xdr:rowOff>
              </to>
            </anchor>
          </controlPr>
        </control>
      </mc:Choice>
    </mc:AlternateContent>
    <mc:AlternateContent xmlns:mc="http://schemas.openxmlformats.org/markup-compatibility/2006">
      <mc:Choice Requires="x14">
        <control shapeId="1783" r:id="rId57" name="Check Box 759">
          <controlPr defaultSize="0" autoFill="0" autoLine="0" autoPict="0">
            <anchor moveWithCells="1" sizeWithCells="1">
              <from>
                <xdr:col>11</xdr:col>
                <xdr:colOff>330200</xdr:colOff>
                <xdr:row>96</xdr:row>
                <xdr:rowOff>0</xdr:rowOff>
              </from>
              <to>
                <xdr:col>11</xdr:col>
                <xdr:colOff>558800</xdr:colOff>
                <xdr:row>97</xdr:row>
                <xdr:rowOff>31750</xdr:rowOff>
              </to>
            </anchor>
          </controlPr>
        </control>
      </mc:Choice>
    </mc:AlternateContent>
    <mc:AlternateContent xmlns:mc="http://schemas.openxmlformats.org/markup-compatibility/2006">
      <mc:Choice Requires="x14">
        <control shapeId="1784" r:id="rId58" name="Check Box 760">
          <controlPr defaultSize="0" autoFill="0" autoLine="0" autoPict="0">
            <anchor moveWithCells="1" sizeWithCells="1">
              <from>
                <xdr:col>11</xdr:col>
                <xdr:colOff>330200</xdr:colOff>
                <xdr:row>99</xdr:row>
                <xdr:rowOff>0</xdr:rowOff>
              </from>
              <to>
                <xdr:col>11</xdr:col>
                <xdr:colOff>558800</xdr:colOff>
                <xdr:row>100</xdr:row>
                <xdr:rowOff>12700</xdr:rowOff>
              </to>
            </anchor>
          </controlPr>
        </control>
      </mc:Choice>
    </mc:AlternateContent>
    <mc:AlternateContent xmlns:mc="http://schemas.openxmlformats.org/markup-compatibility/2006">
      <mc:Choice Requires="x14">
        <control shapeId="1785" r:id="rId59" name="Check Box 761">
          <controlPr defaultSize="0" autoFill="0" autoLine="0" autoPict="0">
            <anchor moveWithCells="1" sizeWithCells="1">
              <from>
                <xdr:col>11</xdr:col>
                <xdr:colOff>330200</xdr:colOff>
                <xdr:row>101</xdr:row>
                <xdr:rowOff>190500</xdr:rowOff>
              </from>
              <to>
                <xdr:col>11</xdr:col>
                <xdr:colOff>558800</xdr:colOff>
                <xdr:row>103</xdr:row>
                <xdr:rowOff>6350</xdr:rowOff>
              </to>
            </anchor>
          </controlPr>
        </control>
      </mc:Choice>
    </mc:AlternateContent>
    <mc:AlternateContent xmlns:mc="http://schemas.openxmlformats.org/markup-compatibility/2006">
      <mc:Choice Requires="x14">
        <control shapeId="1786" r:id="rId60" name="Check Box 762">
          <controlPr defaultSize="0" autoFill="0" autoLine="0" autoPict="0">
            <anchor moveWithCells="1" sizeWithCells="1">
              <from>
                <xdr:col>11</xdr:col>
                <xdr:colOff>330200</xdr:colOff>
                <xdr:row>104</xdr:row>
                <xdr:rowOff>177800</xdr:rowOff>
              </from>
              <to>
                <xdr:col>11</xdr:col>
                <xdr:colOff>558800</xdr:colOff>
                <xdr:row>105</xdr:row>
                <xdr:rowOff>190500</xdr:rowOff>
              </to>
            </anchor>
          </controlPr>
        </control>
      </mc:Choice>
    </mc:AlternateContent>
    <mc:AlternateContent xmlns:mc="http://schemas.openxmlformats.org/markup-compatibility/2006">
      <mc:Choice Requires="x14">
        <control shapeId="1790" r:id="rId61" name="Check Box 766">
          <controlPr defaultSize="0" autoFill="0" autoLine="0" autoPict="0">
            <anchor moveWithCells="1" sizeWithCells="1">
              <from>
                <xdr:col>11</xdr:col>
                <xdr:colOff>330200</xdr:colOff>
                <xdr:row>110</xdr:row>
                <xdr:rowOff>177800</xdr:rowOff>
              </from>
              <to>
                <xdr:col>11</xdr:col>
                <xdr:colOff>558800</xdr:colOff>
                <xdr:row>112</xdr:row>
                <xdr:rowOff>0</xdr:rowOff>
              </to>
            </anchor>
          </controlPr>
        </control>
      </mc:Choice>
    </mc:AlternateContent>
    <mc:AlternateContent xmlns:mc="http://schemas.openxmlformats.org/markup-compatibility/2006">
      <mc:Choice Requires="x14">
        <control shapeId="1791" r:id="rId62" name="Check Box 767">
          <controlPr defaultSize="0" autoFill="0" autoLine="0" autoPict="0">
            <anchor moveWithCells="1" sizeWithCells="1">
              <from>
                <xdr:col>11</xdr:col>
                <xdr:colOff>330200</xdr:colOff>
                <xdr:row>113</xdr:row>
                <xdr:rowOff>177800</xdr:rowOff>
              </from>
              <to>
                <xdr:col>11</xdr:col>
                <xdr:colOff>558800</xdr:colOff>
                <xdr:row>115</xdr:row>
                <xdr:rowOff>6350</xdr:rowOff>
              </to>
            </anchor>
          </controlPr>
        </control>
      </mc:Choice>
    </mc:AlternateContent>
    <mc:AlternateContent xmlns:mc="http://schemas.openxmlformats.org/markup-compatibility/2006">
      <mc:Choice Requires="x14">
        <control shapeId="1792" r:id="rId63" name="Check Box 768">
          <controlPr locked="0" defaultSize="0" autoFill="0" autoLine="0" autoPict="0">
            <anchor moveWithCells="1" sizeWithCells="1">
              <from>
                <xdr:col>11</xdr:col>
                <xdr:colOff>330200</xdr:colOff>
                <xdr:row>116</xdr:row>
                <xdr:rowOff>177800</xdr:rowOff>
              </from>
              <to>
                <xdr:col>11</xdr:col>
                <xdr:colOff>558800</xdr:colOff>
                <xdr:row>118</xdr:row>
                <xdr:rowOff>6350</xdr:rowOff>
              </to>
            </anchor>
          </controlPr>
        </control>
      </mc:Choice>
    </mc:AlternateContent>
    <mc:AlternateContent xmlns:mc="http://schemas.openxmlformats.org/markup-compatibility/2006">
      <mc:Choice Requires="x14">
        <control shapeId="1811" r:id="rId64" name="Check Box 787">
          <controlPr locked="0" defaultSize="0" autoFill="0" autoLine="0" autoPict="0">
            <anchor moveWithCells="1" sizeWithCells="1">
              <from>
                <xdr:col>11</xdr:col>
                <xdr:colOff>330200</xdr:colOff>
                <xdr:row>107</xdr:row>
                <xdr:rowOff>158750</xdr:rowOff>
              </from>
              <to>
                <xdr:col>11</xdr:col>
                <xdr:colOff>558800</xdr:colOff>
                <xdr:row>109</xdr:row>
                <xdr:rowOff>0</xdr:rowOff>
              </to>
            </anchor>
          </controlPr>
        </control>
      </mc:Choice>
    </mc:AlternateContent>
    <mc:AlternateContent xmlns:mc="http://schemas.openxmlformats.org/markup-compatibility/2006">
      <mc:Choice Requires="x14">
        <control shapeId="1885" r:id="rId65" name="Check Box 861">
          <controlPr defaultSize="0" autoFill="0" autoLine="0" autoPict="0">
            <anchor moveWithCells="1">
              <from>
                <xdr:col>4</xdr:col>
                <xdr:colOff>304800</xdr:colOff>
                <xdr:row>308</xdr:row>
                <xdr:rowOff>44450</xdr:rowOff>
              </from>
              <to>
                <xdr:col>4</xdr:col>
                <xdr:colOff>558800</xdr:colOff>
                <xdr:row>308</xdr:row>
                <xdr:rowOff>196850</xdr:rowOff>
              </to>
            </anchor>
          </controlPr>
        </control>
      </mc:Choice>
    </mc:AlternateContent>
    <mc:AlternateContent xmlns:mc="http://schemas.openxmlformats.org/markup-compatibility/2006">
      <mc:Choice Requires="x14">
        <control shapeId="1887" r:id="rId66" name="Check Box 863">
          <controlPr defaultSize="0" autoFill="0" autoLine="0" autoPict="0">
            <anchor moveWithCells="1">
              <from>
                <xdr:col>7</xdr:col>
                <xdr:colOff>292100</xdr:colOff>
                <xdr:row>308</xdr:row>
                <xdr:rowOff>44450</xdr:rowOff>
              </from>
              <to>
                <xdr:col>7</xdr:col>
                <xdr:colOff>520700</xdr:colOff>
                <xdr:row>308</xdr:row>
                <xdr:rowOff>215900</xdr:rowOff>
              </to>
            </anchor>
          </controlPr>
        </control>
      </mc:Choice>
    </mc:AlternateContent>
    <mc:AlternateContent xmlns:mc="http://schemas.openxmlformats.org/markup-compatibility/2006">
      <mc:Choice Requires="x14">
        <control shapeId="1889" r:id="rId67" name="Check Box 865">
          <controlPr locked="0" defaultSize="0" autoFill="0" autoLine="0" autoPict="0" altText="module C2">
            <anchor moveWithCells="1" sizeWithCells="1">
              <from>
                <xdr:col>3</xdr:col>
                <xdr:colOff>76200</xdr:colOff>
                <xdr:row>149</xdr:row>
                <xdr:rowOff>50800</xdr:rowOff>
              </from>
              <to>
                <xdr:col>3</xdr:col>
                <xdr:colOff>825500</xdr:colOff>
                <xdr:row>149</xdr:row>
                <xdr:rowOff>374650</xdr:rowOff>
              </to>
            </anchor>
          </controlPr>
        </control>
      </mc:Choice>
    </mc:AlternateContent>
    <mc:AlternateContent xmlns:mc="http://schemas.openxmlformats.org/markup-compatibility/2006">
      <mc:Choice Requires="x14">
        <control shapeId="1890" r:id="rId68" name="Check Box 866">
          <controlPr locked="0" defaultSize="0" autoFill="0" autoLine="0" autoPict="0">
            <anchor moveWithCells="1" sizeWithCells="1">
              <from>
                <xdr:col>4</xdr:col>
                <xdr:colOff>76200</xdr:colOff>
                <xdr:row>149</xdr:row>
                <xdr:rowOff>50800</xdr:rowOff>
              </from>
              <to>
                <xdr:col>4</xdr:col>
                <xdr:colOff>831850</xdr:colOff>
                <xdr:row>149</xdr:row>
                <xdr:rowOff>374650</xdr:rowOff>
              </to>
            </anchor>
          </controlPr>
        </control>
      </mc:Choice>
    </mc:AlternateContent>
    <mc:AlternateContent xmlns:mc="http://schemas.openxmlformats.org/markup-compatibility/2006">
      <mc:Choice Requires="x14">
        <control shapeId="1891" r:id="rId69" name="Check Box 867">
          <controlPr defaultSize="0" autoFill="0" autoLine="0" autoPict="0">
            <anchor moveWithCells="1" sizeWithCells="1">
              <from>
                <xdr:col>11</xdr:col>
                <xdr:colOff>317500</xdr:colOff>
                <xdr:row>128</xdr:row>
                <xdr:rowOff>165100</xdr:rowOff>
              </from>
              <to>
                <xdr:col>11</xdr:col>
                <xdr:colOff>558800</xdr:colOff>
                <xdr:row>130</xdr:row>
                <xdr:rowOff>0</xdr:rowOff>
              </to>
            </anchor>
          </controlPr>
        </control>
      </mc:Choice>
    </mc:AlternateContent>
    <mc:AlternateContent xmlns:mc="http://schemas.openxmlformats.org/markup-compatibility/2006">
      <mc:Choice Requires="x14">
        <control shapeId="1899" r:id="rId70" name="Drop Down 875">
          <controlPr locked="0" defaultSize="0" autoLine="0" autoPict="0">
            <anchor moveWithCells="1">
              <from>
                <xdr:col>2</xdr:col>
                <xdr:colOff>25400</xdr:colOff>
                <xdr:row>54</xdr:row>
                <xdr:rowOff>25400</xdr:rowOff>
              </from>
              <to>
                <xdr:col>8</xdr:col>
                <xdr:colOff>0</xdr:colOff>
                <xdr:row>54</xdr:row>
                <xdr:rowOff>292100</xdr:rowOff>
              </to>
            </anchor>
          </controlPr>
        </control>
      </mc:Choice>
    </mc:AlternateContent>
    <mc:AlternateContent xmlns:mc="http://schemas.openxmlformats.org/markup-compatibility/2006">
      <mc:Choice Requires="x14">
        <control shapeId="1903" r:id="rId71" name="Check Box 879">
          <controlPr defaultSize="0" autoFill="0" autoLine="0" autoPict="0">
            <anchor moveWithCells="1" sizeWithCells="1">
              <from>
                <xdr:col>6</xdr:col>
                <xdr:colOff>336550</xdr:colOff>
                <xdr:row>262</xdr:row>
                <xdr:rowOff>12700</xdr:rowOff>
              </from>
              <to>
                <xdr:col>6</xdr:col>
                <xdr:colOff>539750</xdr:colOff>
                <xdr:row>262</xdr:row>
                <xdr:rowOff>177800</xdr:rowOff>
              </to>
            </anchor>
          </controlPr>
        </control>
      </mc:Choice>
    </mc:AlternateContent>
    <mc:AlternateContent xmlns:mc="http://schemas.openxmlformats.org/markup-compatibility/2006">
      <mc:Choice Requires="x14">
        <control shapeId="1904" r:id="rId72" name="Check Box 880">
          <controlPr defaultSize="0" autoFill="0" autoLine="0" autoPict="0">
            <anchor moveWithCells="1" sizeWithCells="1">
              <from>
                <xdr:col>6</xdr:col>
                <xdr:colOff>336550</xdr:colOff>
                <xdr:row>263</xdr:row>
                <xdr:rowOff>25400</xdr:rowOff>
              </from>
              <to>
                <xdr:col>6</xdr:col>
                <xdr:colOff>539750</xdr:colOff>
                <xdr:row>263</xdr:row>
                <xdr:rowOff>177800</xdr:rowOff>
              </to>
            </anchor>
          </controlPr>
        </control>
      </mc:Choice>
    </mc:AlternateContent>
    <mc:AlternateContent xmlns:mc="http://schemas.openxmlformats.org/markup-compatibility/2006">
      <mc:Choice Requires="x14">
        <control shapeId="1905" r:id="rId73" name="Check Box 881">
          <controlPr defaultSize="0" autoFill="0" autoLine="0" autoPict="0">
            <anchor moveWithCells="1" sizeWithCells="1">
              <from>
                <xdr:col>6</xdr:col>
                <xdr:colOff>336550</xdr:colOff>
                <xdr:row>274</xdr:row>
                <xdr:rowOff>25400</xdr:rowOff>
              </from>
              <to>
                <xdr:col>6</xdr:col>
                <xdr:colOff>539750</xdr:colOff>
                <xdr:row>274</xdr:row>
                <xdr:rowOff>165100</xdr:rowOff>
              </to>
            </anchor>
          </controlPr>
        </control>
      </mc:Choice>
    </mc:AlternateContent>
    <mc:AlternateContent xmlns:mc="http://schemas.openxmlformats.org/markup-compatibility/2006">
      <mc:Choice Requires="x14">
        <control shapeId="1906" r:id="rId74" name="Check Box 882">
          <controlPr defaultSize="0" autoFill="0" autoLine="0" autoPict="0">
            <anchor moveWithCells="1" sizeWithCells="1">
              <from>
                <xdr:col>6</xdr:col>
                <xdr:colOff>336550</xdr:colOff>
                <xdr:row>273</xdr:row>
                <xdr:rowOff>12700</xdr:rowOff>
              </from>
              <to>
                <xdr:col>6</xdr:col>
                <xdr:colOff>539750</xdr:colOff>
                <xdr:row>273</xdr:row>
                <xdr:rowOff>165100</xdr:rowOff>
              </to>
            </anchor>
          </controlPr>
        </control>
      </mc:Choice>
    </mc:AlternateContent>
    <mc:AlternateContent xmlns:mc="http://schemas.openxmlformats.org/markup-compatibility/2006">
      <mc:Choice Requires="x14">
        <control shapeId="1907" r:id="rId75" name="Check Box 883">
          <controlPr defaultSize="0" autoFill="0" autoLine="0" autoPict="0">
            <anchor moveWithCells="1" sizeWithCells="1">
              <from>
                <xdr:col>6</xdr:col>
                <xdr:colOff>336550</xdr:colOff>
                <xdr:row>278</xdr:row>
                <xdr:rowOff>25400</xdr:rowOff>
              </from>
              <to>
                <xdr:col>6</xdr:col>
                <xdr:colOff>539750</xdr:colOff>
                <xdr:row>278</xdr:row>
                <xdr:rowOff>165100</xdr:rowOff>
              </to>
            </anchor>
          </controlPr>
        </control>
      </mc:Choice>
    </mc:AlternateContent>
    <mc:AlternateContent xmlns:mc="http://schemas.openxmlformats.org/markup-compatibility/2006">
      <mc:Choice Requires="x14">
        <control shapeId="1908" r:id="rId76" name="Check Box 884">
          <controlPr locked="0" defaultSize="0" autoFill="0" autoLine="0" autoPict="0">
            <anchor moveWithCells="1">
              <from>
                <xdr:col>9</xdr:col>
                <xdr:colOff>336550</xdr:colOff>
                <xdr:row>143</xdr:row>
                <xdr:rowOff>12700</xdr:rowOff>
              </from>
              <to>
                <xdr:col>9</xdr:col>
                <xdr:colOff>565150</xdr:colOff>
                <xdr:row>143</xdr:row>
                <xdr:rowOff>215900</xdr:rowOff>
              </to>
            </anchor>
          </controlPr>
        </control>
      </mc:Choice>
    </mc:AlternateContent>
    <mc:AlternateContent xmlns:mc="http://schemas.openxmlformats.org/markup-compatibility/2006">
      <mc:Choice Requires="x14">
        <control shapeId="1909" r:id="rId77" name="Check Box 885">
          <controlPr locked="0" defaultSize="0" autoFill="0" autoLine="0" autoPict="0">
            <anchor moveWithCells="1">
              <from>
                <xdr:col>1</xdr:col>
                <xdr:colOff>768350</xdr:colOff>
                <xdr:row>145</xdr:row>
                <xdr:rowOff>12700</xdr:rowOff>
              </from>
              <to>
                <xdr:col>2</xdr:col>
                <xdr:colOff>101600</xdr:colOff>
                <xdr:row>145</xdr:row>
                <xdr:rowOff>215900</xdr:rowOff>
              </to>
            </anchor>
          </controlPr>
        </control>
      </mc:Choice>
    </mc:AlternateContent>
    <mc:AlternateContent xmlns:mc="http://schemas.openxmlformats.org/markup-compatibility/2006">
      <mc:Choice Requires="x14">
        <control shapeId="1915" r:id="rId78" name="Check Box 891">
          <controlPr locked="0" defaultSize="0" autoFill="0" autoLine="0" autoPict="0">
            <anchor moveWithCells="1" sizeWithCells="1">
              <from>
                <xdr:col>11</xdr:col>
                <xdr:colOff>330200</xdr:colOff>
                <xdr:row>119</xdr:row>
                <xdr:rowOff>177800</xdr:rowOff>
              </from>
              <to>
                <xdr:col>11</xdr:col>
                <xdr:colOff>558800</xdr:colOff>
                <xdr:row>121</xdr:row>
                <xdr:rowOff>6350</xdr:rowOff>
              </to>
            </anchor>
          </controlPr>
        </control>
      </mc:Choice>
    </mc:AlternateContent>
    <mc:AlternateContent xmlns:mc="http://schemas.openxmlformats.org/markup-compatibility/2006">
      <mc:Choice Requires="x14">
        <control shapeId="1919" r:id="rId79" name="Check Box 895">
          <controlPr locked="0" defaultSize="0" autoFill="0" autoLine="0" autoPict="0">
            <anchor moveWithCells="1" sizeWithCells="1">
              <from>
                <xdr:col>11</xdr:col>
                <xdr:colOff>330200</xdr:colOff>
                <xdr:row>122</xdr:row>
                <xdr:rowOff>177800</xdr:rowOff>
              </from>
              <to>
                <xdr:col>11</xdr:col>
                <xdr:colOff>558800</xdr:colOff>
                <xdr:row>124</xdr:row>
                <xdr:rowOff>6350</xdr:rowOff>
              </to>
            </anchor>
          </controlPr>
        </control>
      </mc:Choice>
    </mc:AlternateContent>
    <mc:AlternateContent xmlns:mc="http://schemas.openxmlformats.org/markup-compatibility/2006">
      <mc:Choice Requires="x14">
        <control shapeId="1923" r:id="rId80" name="Check Box 899">
          <controlPr locked="0" defaultSize="0" autoFill="0" autoLine="0" autoPict="0">
            <anchor moveWithCells="1" sizeWithCells="1">
              <from>
                <xdr:col>11</xdr:col>
                <xdr:colOff>330200</xdr:colOff>
                <xdr:row>125</xdr:row>
                <xdr:rowOff>177800</xdr:rowOff>
              </from>
              <to>
                <xdr:col>11</xdr:col>
                <xdr:colOff>558800</xdr:colOff>
                <xdr:row>127</xdr:row>
                <xdr:rowOff>0</xdr:rowOff>
              </to>
            </anchor>
          </controlPr>
        </control>
      </mc:Choice>
    </mc:AlternateContent>
    <mc:AlternateContent xmlns:mc="http://schemas.openxmlformats.org/markup-compatibility/2006">
      <mc:Choice Requires="x14">
        <control shapeId="1927" r:id="rId81" name="Check Box 903">
          <controlPr defaultSize="0" autoFill="0" autoLine="0" autoPict="0">
            <anchor moveWithCells="1">
              <from>
                <xdr:col>4</xdr:col>
                <xdr:colOff>571500</xdr:colOff>
                <xdr:row>207</xdr:row>
                <xdr:rowOff>25400</xdr:rowOff>
              </from>
              <to>
                <xdr:col>6</xdr:col>
                <xdr:colOff>0</xdr:colOff>
                <xdr:row>208</xdr:row>
                <xdr:rowOff>0</xdr:rowOff>
              </to>
            </anchor>
          </controlPr>
        </control>
      </mc:Choice>
    </mc:AlternateContent>
    <mc:AlternateContent xmlns:mc="http://schemas.openxmlformats.org/markup-compatibility/2006">
      <mc:Choice Requires="x14">
        <control shapeId="1930" r:id="rId82" name="Check Box 906">
          <controlPr defaultSize="0" autoFill="0" autoLine="0" autoPict="0">
            <anchor moveWithCells="1" sizeWithCells="1">
              <from>
                <xdr:col>6</xdr:col>
                <xdr:colOff>336550</xdr:colOff>
                <xdr:row>282</xdr:row>
                <xdr:rowOff>12700</xdr:rowOff>
              </from>
              <to>
                <xdr:col>6</xdr:col>
                <xdr:colOff>539750</xdr:colOff>
                <xdr:row>282</xdr:row>
                <xdr:rowOff>165100</xdr:rowOff>
              </to>
            </anchor>
          </controlPr>
        </control>
      </mc:Choice>
    </mc:AlternateContent>
    <mc:AlternateContent xmlns:mc="http://schemas.openxmlformats.org/markup-compatibility/2006">
      <mc:Choice Requires="x14">
        <control shapeId="1931" r:id="rId83" name="Check Box 907">
          <controlPr defaultSize="0" autoFill="0" autoLine="0" autoPict="0">
            <anchor moveWithCells="1" sizeWithCells="1">
              <from>
                <xdr:col>6</xdr:col>
                <xdr:colOff>336550</xdr:colOff>
                <xdr:row>283</xdr:row>
                <xdr:rowOff>12700</xdr:rowOff>
              </from>
              <to>
                <xdr:col>6</xdr:col>
                <xdr:colOff>539750</xdr:colOff>
                <xdr:row>283</xdr:row>
                <xdr:rowOff>165100</xdr:rowOff>
              </to>
            </anchor>
          </controlPr>
        </control>
      </mc:Choice>
    </mc:AlternateContent>
    <mc:AlternateContent xmlns:mc="http://schemas.openxmlformats.org/markup-compatibility/2006">
      <mc:Choice Requires="x14">
        <control shapeId="1935" r:id="rId84" name="Group Box 911">
          <controlPr defaultSize="0" autoFill="0" autoPict="0">
            <anchor moveWithCells="1">
              <from>
                <xdr:col>2</xdr:col>
                <xdr:colOff>6350</xdr:colOff>
                <xdr:row>206</xdr:row>
                <xdr:rowOff>184150</xdr:rowOff>
              </from>
              <to>
                <xdr:col>4</xdr:col>
                <xdr:colOff>444500</xdr:colOff>
                <xdr:row>207</xdr:row>
                <xdr:rowOff>260350</xdr:rowOff>
              </to>
            </anchor>
          </controlPr>
        </control>
      </mc:Choice>
    </mc:AlternateContent>
    <mc:AlternateContent xmlns:mc="http://schemas.openxmlformats.org/markup-compatibility/2006">
      <mc:Choice Requires="x14">
        <control shapeId="1936" r:id="rId85" name="Group Box 912">
          <controlPr locked="0" defaultSize="0" autoFill="0" autoPict="0" altText="Other requirements">
            <anchor moveWithCells="1">
              <from>
                <xdr:col>1</xdr:col>
                <xdr:colOff>12700</xdr:colOff>
                <xdr:row>286</xdr:row>
                <xdr:rowOff>12700</xdr:rowOff>
              </from>
              <to>
                <xdr:col>3</xdr:col>
                <xdr:colOff>0</xdr:colOff>
                <xdr:row>288</xdr:row>
                <xdr:rowOff>0</xdr:rowOff>
              </to>
            </anchor>
          </controlPr>
        </control>
      </mc:Choice>
    </mc:AlternateContent>
    <mc:AlternateContent xmlns:mc="http://schemas.openxmlformats.org/markup-compatibility/2006">
      <mc:Choice Requires="x14">
        <control shapeId="1937" r:id="rId86" name="Option Button 913">
          <controlPr defaultSize="0" autoFill="0" autoLine="0" autoPict="0">
            <anchor moveWithCells="1">
              <from>
                <xdr:col>1</xdr:col>
                <xdr:colOff>120650</xdr:colOff>
                <xdr:row>286</xdr:row>
                <xdr:rowOff>69850</xdr:rowOff>
              </from>
              <to>
                <xdr:col>1</xdr:col>
                <xdr:colOff>755650</xdr:colOff>
                <xdr:row>287</xdr:row>
                <xdr:rowOff>101600</xdr:rowOff>
              </to>
            </anchor>
          </controlPr>
        </control>
      </mc:Choice>
    </mc:AlternateContent>
    <mc:AlternateContent xmlns:mc="http://schemas.openxmlformats.org/markup-compatibility/2006">
      <mc:Choice Requires="x14">
        <control shapeId="1938" r:id="rId87" name="Option Button 914">
          <controlPr defaultSize="0" autoFill="0" autoLine="0" autoPict="0">
            <anchor moveWithCells="1">
              <from>
                <xdr:col>2</xdr:col>
                <xdr:colOff>152400</xdr:colOff>
                <xdr:row>286</xdr:row>
                <xdr:rowOff>69850</xdr:rowOff>
              </from>
              <to>
                <xdr:col>2</xdr:col>
                <xdr:colOff>723900</xdr:colOff>
                <xdr:row>287</xdr:row>
                <xdr:rowOff>107950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F3DB5EC8-513B-4030-9F8C-107CCB942C21}">
          <x14:formula1>
            <xm:f>Listes!$A$2:$A$4</xm:f>
          </x14:formula1>
          <xm:sqref>A12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R33"/>
  <sheetViews>
    <sheetView topLeftCell="A21" zoomScale="120" zoomScaleNormal="120" workbookViewId="0">
      <selection activeCell="A14" sqref="A14:A18"/>
    </sheetView>
  </sheetViews>
  <sheetFormatPr defaultColWidth="11.5703125" defaultRowHeight="14.1"/>
  <cols>
    <col min="1" max="1" width="90.140625" style="4" bestFit="1" customWidth="1"/>
    <col min="2" max="2" width="3.5703125" style="4" customWidth="1"/>
    <col min="3" max="6" width="11.5703125" style="4"/>
    <col min="7" max="7" width="13.5703125" style="4" customWidth="1"/>
    <col min="8" max="16384" width="11.5703125" style="4"/>
  </cols>
  <sheetData>
    <row r="1" spans="1:18">
      <c r="A1" s="1" t="s">
        <v>271</v>
      </c>
      <c r="F1" s="4" t="s">
        <v>272</v>
      </c>
    </row>
    <row r="2" spans="1:18">
      <c r="A2" s="4" t="s">
        <v>273</v>
      </c>
      <c r="B2" s="4">
        <v>1</v>
      </c>
      <c r="E2" s="4" t="s">
        <v>274</v>
      </c>
      <c r="F2" s="5" t="str">
        <f>IF(ENISO20345=TRUE,"a safety","")</f>
        <v/>
      </c>
      <c r="G2" s="6" t="str">
        <f>IF(ENISO20346=TRUE,IF(F2="","a protective",F2 &amp; ", a protective"),F2)</f>
        <v/>
      </c>
      <c r="H2" s="6" t="str">
        <f>IF(ENISO20347=TRUE,IF(G2="","an occupational",G2 &amp; ", an occupational"),G2)</f>
        <v/>
      </c>
      <c r="I2" s="6" t="str">
        <f>IF(EN_15090=TRUE,IF(H2="","a firefighters",H2 &amp; ", a firefighters"),H2)</f>
        <v/>
      </c>
      <c r="J2" s="6" t="str">
        <f>IF(ENISO17249=TRUE,IF(I2="","a saw chain",I2 &amp; ", a saw chain"),I2)</f>
        <v/>
      </c>
      <c r="K2" s="6" t="str">
        <f>IF(OR(EN13832_2=TRUE,EN13832_3=TRUE),IF(J2="","a chemical",J2 &amp; ", a chemical"),J2)</f>
        <v/>
      </c>
      <c r="L2" s="7" t="str">
        <f>IF(Other=TRUE,IF(K2="",IF(ExiAutreProtectionOfferte=""," an other ",ExiAutreProtectionOfferte),K2 &amp; " and " &amp; IF(ExiAutreProtectionOfferte=""," an other ",ExiAutreProtectionOfferte)),K2)</f>
        <v/>
      </c>
    </row>
    <row r="3" spans="1:18">
      <c r="A3" s="4" t="s">
        <v>275</v>
      </c>
      <c r="B3" s="4">
        <v>2</v>
      </c>
      <c r="E3" s="4" t="s">
        <v>276</v>
      </c>
      <c r="F3" s="5" t="str">
        <f>IF(ENISO20345=TRUE,"EN ISO 20345 : 2011","")</f>
        <v/>
      </c>
      <c r="G3" s="6" t="str">
        <f>IF(ENISO20346=TRUE,IF(F3="","EN ISO 20346 : 2014",F3 &amp; " , EN ISO 20346 : 2014"),F3)</f>
        <v/>
      </c>
      <c r="H3" s="6" t="str">
        <f>IF(ENISO20347=TRUE,IF(G3="","EN ISO 20347 : 2012",G3 &amp; " , EN ISO 20347 : 2012"),G3)</f>
        <v/>
      </c>
      <c r="I3" s="6" t="str">
        <f>IF(EN_15090=TRUE,IF(H3="","EN 15090 : 2012",H3 &amp; " , EN 15090 : 2012"),H3)</f>
        <v/>
      </c>
      <c r="J3" s="6" t="str">
        <f>IF(ENISO17249=TRUE,IF(I3="","EN ISO 17249 : 2013",I3 &amp; " , EN ISO 17249 : 2013"),I3)</f>
        <v/>
      </c>
      <c r="K3" s="6" t="str">
        <f>IF(EN13832_2=TRUE,IF(J3="", "EN 13832-2 : 2006",J3 &amp; " ,  EN 13832-2 : 2006"),J3)</f>
        <v/>
      </c>
      <c r="L3" s="6" t="str">
        <f>IF(EN13832_3=TRUE,IF(K3="", "EN 13832-3 : 2006",K3 &amp; " ,  EN 13832-3 : 2006"),K3)</f>
        <v/>
      </c>
      <c r="M3" s="7" t="str">
        <f>IF(Other=TRUE,IF(L3="",IF(ExiAutreNormeUtilisée=""," other ",ExiAutreNormeUtilisée),L3 &amp; " and " &amp; IF(ExiAutreNormeUtilisée="","other ",ExiAutreNormeUtilisée)),L3)</f>
        <v/>
      </c>
      <c r="O3" s="8"/>
      <c r="P3" s="8"/>
      <c r="Q3" s="8"/>
      <c r="R3" s="8"/>
    </row>
    <row r="4" spans="1:18">
      <c r="A4" s="4" t="s">
        <v>277</v>
      </c>
      <c r="B4" s="4">
        <v>3</v>
      </c>
      <c r="E4" s="4" t="s">
        <v>278</v>
      </c>
      <c r="F4" s="9" t="str">
        <f>IF(ENISO20345=TRUE,"de sécurité","")</f>
        <v/>
      </c>
      <c r="G4" s="10" t="str">
        <f>IF(ENISO20346=TRUE,IF(F4="","de protection",F4 &amp; ", de protection"),F4)</f>
        <v/>
      </c>
      <c r="H4" s="10" t="str">
        <f>IF(ENISO20347=TRUE,IF(G4="","de travail",G4 &amp; ", de travail"),G4)</f>
        <v/>
      </c>
      <c r="I4" s="10" t="str">
        <f>IF(EN_15090=TRUE,IF(H4="","de pompiers",H4 &amp; ", de pompiers"),H4)</f>
        <v/>
      </c>
      <c r="J4" s="10" t="str">
        <f>IF(ENISO17249=TRUE,IF(I4="","résistante à la scie à chaine",I4 &amp; ", résistante à la scie à chaine"),I4)</f>
        <v/>
      </c>
      <c r="K4" s="10" t="str">
        <f>IF(OR(EN13832_2=TRUE,EN13832_3=TRUE),IF(J4="","protégeant contre les produits chimiques",J4 &amp; ", protégeant contre les produits chimiques"),J4)</f>
        <v/>
      </c>
      <c r="L4" s="11" t="str">
        <f>IF(Other=TRUE,IF(K4="",IF(ExiAutreProtectionOfferte=""," autres ",ExiAutreProtectionOfferte),K4 &amp; " and " &amp; IF(ExiAutreProtectionOfferte=""," autres ",ExiAutreProtectionOfferte)),K4)</f>
        <v/>
      </c>
      <c r="N4" s="12"/>
    </row>
    <row r="5" spans="1:18">
      <c r="O5" s="13"/>
      <c r="P5" s="13"/>
      <c r="Q5" s="13"/>
      <c r="R5" s="13"/>
    </row>
    <row r="6" spans="1:18">
      <c r="A6" s="1" t="s">
        <v>279</v>
      </c>
      <c r="F6" s="8"/>
    </row>
    <row r="7" spans="1:18">
      <c r="A7" s="14" t="s">
        <v>280</v>
      </c>
      <c r="B7" s="4">
        <v>1</v>
      </c>
    </row>
    <row r="8" spans="1:18">
      <c r="A8" s="14" t="s">
        <v>281</v>
      </c>
      <c r="B8" s="4">
        <v>2</v>
      </c>
    </row>
    <row r="9" spans="1:18">
      <c r="A9" s="14" t="s">
        <v>282</v>
      </c>
      <c r="B9" s="4">
        <v>3</v>
      </c>
    </row>
    <row r="10" spans="1:18">
      <c r="A10" s="14" t="s">
        <v>283</v>
      </c>
      <c r="B10" s="4">
        <v>4</v>
      </c>
    </row>
    <row r="11" spans="1:18">
      <c r="A11" s="14" t="s">
        <v>284</v>
      </c>
      <c r="B11" s="4">
        <v>5</v>
      </c>
    </row>
    <row r="13" spans="1:18">
      <c r="A13" s="1" t="s">
        <v>27</v>
      </c>
    </row>
    <row r="14" spans="1:18">
      <c r="A14" s="14" t="s">
        <v>285</v>
      </c>
      <c r="B14" s="4">
        <v>1</v>
      </c>
    </row>
    <row r="15" spans="1:18">
      <c r="A15" s="14" t="s">
        <v>286</v>
      </c>
      <c r="B15" s="4">
        <v>2</v>
      </c>
    </row>
    <row r="16" spans="1:18">
      <c r="A16" s="14" t="s">
        <v>287</v>
      </c>
      <c r="B16" s="4">
        <v>3</v>
      </c>
    </row>
    <row r="17" spans="1:2">
      <c r="A17" s="14" t="s">
        <v>288</v>
      </c>
      <c r="B17" s="4">
        <v>4</v>
      </c>
    </row>
    <row r="18" spans="1:2">
      <c r="A18" s="14"/>
    </row>
    <row r="20" spans="1:2">
      <c r="A20" s="2" t="s">
        <v>114</v>
      </c>
    </row>
    <row r="21" spans="1:2">
      <c r="A21" s="14" t="s">
        <v>289</v>
      </c>
      <c r="B21" s="4">
        <v>1</v>
      </c>
    </row>
    <row r="22" spans="1:2">
      <c r="A22" s="14" t="s">
        <v>290</v>
      </c>
      <c r="B22" s="4">
        <v>2</v>
      </c>
    </row>
    <row r="25" spans="1:2">
      <c r="A25" s="2" t="s">
        <v>291</v>
      </c>
    </row>
    <row r="26" spans="1:2">
      <c r="A26" s="4" t="s">
        <v>292</v>
      </c>
      <c r="B26" s="4">
        <v>1</v>
      </c>
    </row>
    <row r="27" spans="1:2">
      <c r="A27" s="4" t="s">
        <v>293</v>
      </c>
      <c r="B27" s="4">
        <v>2</v>
      </c>
    </row>
    <row r="28" spans="1:2">
      <c r="A28" s="4" t="s">
        <v>294</v>
      </c>
      <c r="B28" s="4">
        <v>3</v>
      </c>
    </row>
    <row r="30" spans="1:2">
      <c r="A30" s="2" t="s">
        <v>295</v>
      </c>
    </row>
    <row r="31" spans="1:2">
      <c r="A31" s="4" t="s">
        <v>292</v>
      </c>
      <c r="B31" s="4">
        <v>1</v>
      </c>
    </row>
    <row r="32" spans="1:2">
      <c r="A32" s="4" t="s">
        <v>293</v>
      </c>
      <c r="B32" s="4">
        <v>2</v>
      </c>
    </row>
    <row r="33" spans="1:2">
      <c r="A33" s="4" t="s">
        <v>294</v>
      </c>
      <c r="B33" s="4">
        <v>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0a3c036-009b-43a1-ac5f-f9ffc1fe5147">
      <Terms xmlns="http://schemas.microsoft.com/office/infopath/2007/PartnerControls"/>
    </lcf76f155ced4ddcb4097134ff3c332f>
    <TaxCatchAll xmlns="b8fdc644-162f-448d-b632-3f1516b4d156" xsi:nil="true"/>
    <_Flow_SignoffStatus xmlns="00a3c036-009b-43a1-ac5f-f9ffc1fe514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B897D7112CA36488F402B988BD49441" ma:contentTypeVersion="13" ma:contentTypeDescription="Crée un document." ma:contentTypeScope="" ma:versionID="eda15f74d825f9a8db626efd72f43fce">
  <xsd:schema xmlns:xsd="http://www.w3.org/2001/XMLSchema" xmlns:xs="http://www.w3.org/2001/XMLSchema" xmlns:p="http://schemas.microsoft.com/office/2006/metadata/properties" xmlns:ns2="00a3c036-009b-43a1-ac5f-f9ffc1fe5147" xmlns:ns3="b8fdc644-162f-448d-b632-3f1516b4d156" targetNamespace="http://schemas.microsoft.com/office/2006/metadata/properties" ma:root="true" ma:fieldsID="474b38f146d6298bf20f3b3bffbcf6ae" ns2:_="" ns3:_="">
    <xsd:import namespace="00a3c036-009b-43a1-ac5f-f9ffc1fe5147"/>
    <xsd:import namespace="b8fdc644-162f-448d-b632-3f1516b4d15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3c036-009b-43a1-ac5f-f9ffc1fe51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Balises d’images" ma:readOnly="false" ma:fieldId="{5cf76f15-5ced-4ddc-b409-7134ff3c332f}" ma:taxonomyMulti="true" ma:sspId="594a9e07-4e6a-40b6-a1d3-a15020ea0dac" ma:termSetId="09814cd3-568e-fe90-9814-8d621ff8fb84" ma:anchorId="fba54fb3-c3e1-fe81-a776-ca4b69148c4d" ma:open="true" ma:isKeyword="false">
      <xsd:complexType>
        <xsd:sequence>
          <xsd:element ref="pc:Terms" minOccurs="0" maxOccurs="1"/>
        </xsd:sequence>
      </xsd:complex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État de validation"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fdc644-162f-448d-b632-3f1516b4d15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0da8488d-c0ef-4bae-b49e-25880924abf6}" ma:internalName="TaxCatchAll" ma:showField="CatchAllData" ma:web="b8fdc644-162f-448d-b632-3f1516b4d15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E1FEF0-E911-4682-8A70-36DABDAA982D}"/>
</file>

<file path=customXml/itemProps2.xml><?xml version="1.0" encoding="utf-8"?>
<ds:datastoreItem xmlns:ds="http://schemas.openxmlformats.org/officeDocument/2006/customXml" ds:itemID="{B5EF217E-CFF1-424D-8F50-61239F13098E}"/>
</file>

<file path=customXml/itemProps3.xml><?xml version="1.0" encoding="utf-8"?>
<ds:datastoreItem xmlns:ds="http://schemas.openxmlformats.org/officeDocument/2006/customXml" ds:itemID="{D020A849-7852-4D42-966E-34B23CF9F0E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eurogip</dc:creator>
  <cp:keywords/>
  <dc:description/>
  <cp:lastModifiedBy>Olivier LAMARIE-CHARVET</cp:lastModifiedBy>
  <cp:revision/>
  <dcterms:created xsi:type="dcterms:W3CDTF">2006-09-16T00:00:00Z</dcterms:created>
  <dcterms:modified xsi:type="dcterms:W3CDTF">2026-06-25T07:12:42Z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0x0101009B897D7112CA36488F402B988BD49441</vt:lpwstr>
  </property>
  <property fmtid="{D5CDD505-2E9C-101B-9397-08002B2CF9AE}" pid="3" name="Order">
    <vt:r8>37100</vt:r8>
  </property>
  <property fmtid="{D5CDD505-2E9C-101B-9397-08002B2CF9AE}" pid="4" name="MediaServiceImageTags">
    <vt:lpwstr/>
  </property>
</Properties>
</file>